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la039ban\COOP. INTERNACIONAL\LOTAIP - CONVENIOS\"/>
    </mc:Choice>
  </mc:AlternateContent>
  <xr:revisionPtr revIDLastSave="0" documentId="13_ncr:1_{4E1845A7-C066-4FBE-B475-56804B3D15A7}" xr6:coauthVersionLast="47" xr6:coauthVersionMax="47" xr10:uidLastSave="{00000000-0000-0000-0000-000000000000}"/>
  <bookViews>
    <workbookView xWindow="-120" yWindow="-120" windowWidth="29040" windowHeight="15720" activeTab="1" xr2:uid="{F9FBFC2B-E756-4AF7-8F3B-A936DA7571AC}"/>
  </bookViews>
  <sheets>
    <sheet name="Hoja3" sheetId="9" r:id="rId1"/>
    <sheet name="SEGUIMIENTO CONVENIOS" sheetId="6" r:id="rId2"/>
    <sheet name="Hoja1" sheetId="7" r:id="rId3"/>
  </sheets>
  <definedNames>
    <definedName name="_xlnm._FilterDatabase" localSheetId="1" hidden="1">'SEGUIMIENTO CONVENIOS'!$A$4:$AC$617</definedName>
    <definedName name="_xlnm.Print_Area" localSheetId="1">'SEGUIMIENTO CONVENIOS'!$A$394:$N$567</definedName>
    <definedName name="_xlnm.Print_Titles" localSheetId="1">'SEGUIMIENTO CONVENIOS'!$4:$4</definedName>
  </definedNames>
  <calcPr calcId="191029"/>
  <pivotCaches>
    <pivotCache cacheId="1"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53" i="6" l="1"/>
  <c r="M612" i="6"/>
  <c r="M615" i="6"/>
  <c r="M614" i="6"/>
  <c r="M613" i="6"/>
  <c r="M611" i="6"/>
  <c r="M610" i="6"/>
  <c r="M609" i="6"/>
  <c r="M608" i="6"/>
  <c r="M607" i="6"/>
  <c r="M606" i="6"/>
  <c r="M605" i="6" l="1"/>
  <c r="M604" i="6"/>
  <c r="M603" i="6"/>
  <c r="M602" i="6"/>
  <c r="M601" i="6"/>
  <c r="M600" i="6"/>
  <c r="M599" i="6"/>
  <c r="M598" i="6"/>
  <c r="M597" i="6"/>
  <c r="M596" i="6"/>
  <c r="M595" i="6" l="1"/>
  <c r="M594" i="6"/>
  <c r="M593" i="6"/>
  <c r="M592" i="6"/>
  <c r="M589" i="6"/>
  <c r="M591" i="6"/>
  <c r="M590" i="6"/>
  <c r="M588" i="6"/>
  <c r="M587" i="6"/>
  <c r="M586" i="6"/>
  <c r="M585" i="6"/>
  <c r="M584" i="6"/>
  <c r="M583" i="6"/>
  <c r="M582" i="6"/>
  <c r="M580" i="6"/>
  <c r="M581" i="6"/>
  <c r="M579" i="6"/>
  <c r="M578" i="6"/>
  <c r="M577" i="6"/>
  <c r="M576" i="6"/>
  <c r="M575" i="6"/>
  <c r="M574" i="6"/>
  <c r="M573" i="6"/>
  <c r="K532" i="6"/>
  <c r="M572" i="6" l="1"/>
  <c r="W19" i="7" l="1"/>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IW19" i="7"/>
  <c r="IX19" i="7"/>
  <c r="IY19" i="7"/>
  <c r="IZ19" i="7"/>
  <c r="JA19" i="7"/>
  <c r="JB19" i="7"/>
  <c r="JC19" i="7"/>
  <c r="JD19" i="7"/>
  <c r="JE19" i="7"/>
  <c r="JF19" i="7"/>
  <c r="JG19" i="7"/>
  <c r="JH19" i="7"/>
  <c r="JI19" i="7"/>
  <c r="JJ19" i="7"/>
  <c r="JK19" i="7"/>
  <c r="JL19" i="7"/>
  <c r="JM19" i="7"/>
  <c r="JN19" i="7"/>
  <c r="JO19" i="7"/>
  <c r="JP19" i="7"/>
  <c r="JQ19" i="7"/>
  <c r="JR19" i="7"/>
  <c r="JS19" i="7"/>
  <c r="JT19" i="7"/>
  <c r="JU19" i="7"/>
  <c r="JV19" i="7"/>
  <c r="JW19" i="7"/>
  <c r="JX19" i="7"/>
  <c r="JY19" i="7"/>
  <c r="JZ19" i="7"/>
  <c r="KA19" i="7"/>
  <c r="KB19" i="7"/>
  <c r="KC19" i="7"/>
  <c r="KD19" i="7"/>
  <c r="KE19" i="7"/>
  <c r="KF19" i="7"/>
  <c r="KG19" i="7"/>
  <c r="KH19" i="7"/>
  <c r="KI19" i="7"/>
  <c r="KJ19" i="7"/>
  <c r="KK19" i="7"/>
  <c r="KL19" i="7"/>
  <c r="KM19" i="7"/>
  <c r="KN19" i="7"/>
  <c r="KO19" i="7"/>
  <c r="KP19" i="7"/>
  <c r="KQ19" i="7"/>
  <c r="KR19" i="7"/>
  <c r="KS19" i="7"/>
  <c r="KT19" i="7"/>
  <c r="KU19" i="7"/>
  <c r="KV19" i="7"/>
  <c r="KW19" i="7"/>
  <c r="KX19" i="7"/>
  <c r="KY19" i="7"/>
  <c r="KZ19" i="7"/>
  <c r="LA19" i="7"/>
  <c r="LB19" i="7"/>
  <c r="LC19" i="7"/>
  <c r="LD19" i="7"/>
  <c r="LE19" i="7"/>
  <c r="LF19" i="7"/>
  <c r="LG19" i="7"/>
  <c r="LH19" i="7"/>
  <c r="LI19" i="7"/>
  <c r="LJ19" i="7"/>
  <c r="LK19" i="7"/>
  <c r="LL19" i="7"/>
  <c r="LM19" i="7"/>
  <c r="LN19" i="7"/>
  <c r="LO19" i="7"/>
  <c r="LP19" i="7"/>
  <c r="LQ19" i="7"/>
  <c r="LR19" i="7"/>
  <c r="LS19" i="7"/>
  <c r="LT19" i="7"/>
  <c r="LU19" i="7"/>
  <c r="LV19" i="7"/>
  <c r="LW19" i="7"/>
  <c r="LX19" i="7"/>
  <c r="LY19" i="7"/>
  <c r="LZ19" i="7"/>
  <c r="MA19" i="7"/>
  <c r="MB19" i="7"/>
  <c r="MC19" i="7"/>
  <c r="MD19" i="7"/>
  <c r="ME19" i="7"/>
  <c r="MF19" i="7"/>
  <c r="MG19" i="7"/>
  <c r="MH19" i="7"/>
  <c r="MI19" i="7"/>
  <c r="MJ19" i="7"/>
  <c r="MK19" i="7"/>
  <c r="ML19" i="7"/>
  <c r="MM19" i="7"/>
  <c r="MN19" i="7"/>
  <c r="MO19" i="7"/>
  <c r="MP19" i="7"/>
  <c r="MQ19" i="7"/>
  <c r="MR19" i="7"/>
  <c r="MS19" i="7"/>
  <c r="MT19" i="7"/>
  <c r="MU19" i="7"/>
  <c r="MV19" i="7"/>
  <c r="MW19" i="7"/>
  <c r="MX19" i="7"/>
  <c r="MY19" i="7"/>
  <c r="MZ19" i="7"/>
  <c r="NA19" i="7"/>
  <c r="NB19" i="7"/>
  <c r="NC19" i="7"/>
  <c r="ND19" i="7"/>
  <c r="NE19" i="7"/>
  <c r="NF19" i="7"/>
  <c r="NG19" i="7"/>
  <c r="NH19" i="7"/>
  <c r="NI19" i="7"/>
  <c r="NJ19" i="7"/>
  <c r="NK19" i="7"/>
  <c r="NL19" i="7"/>
  <c r="NM19" i="7"/>
  <c r="NN19" i="7"/>
  <c r="NO19" i="7"/>
  <c r="NP19" i="7"/>
  <c r="NQ19" i="7"/>
  <c r="NR19" i="7"/>
  <c r="NS19" i="7"/>
  <c r="NT19" i="7"/>
  <c r="NU19" i="7"/>
  <c r="NV19" i="7"/>
  <c r="NW19" i="7"/>
  <c r="NX19" i="7"/>
  <c r="NY19" i="7"/>
  <c r="NZ19" i="7"/>
  <c r="OA19" i="7"/>
  <c r="OB19" i="7"/>
  <c r="OC19" i="7"/>
  <c r="OD19" i="7"/>
  <c r="OE19" i="7"/>
  <c r="OF19" i="7"/>
  <c r="OG19" i="7"/>
  <c r="OH19" i="7"/>
  <c r="OI19" i="7"/>
  <c r="OJ19" i="7"/>
  <c r="OK19" i="7"/>
  <c r="OL19" i="7"/>
  <c r="OM19" i="7"/>
  <c r="ON19" i="7"/>
  <c r="OO19" i="7"/>
  <c r="OP19" i="7"/>
  <c r="OQ19" i="7"/>
  <c r="OR19" i="7"/>
  <c r="OS19" i="7"/>
  <c r="OT19" i="7"/>
  <c r="OU19" i="7"/>
  <c r="OV19" i="7"/>
  <c r="OW19" i="7"/>
  <c r="OX19" i="7"/>
  <c r="OY19" i="7"/>
  <c r="OZ19" i="7"/>
  <c r="PA19" i="7"/>
  <c r="PB19" i="7"/>
  <c r="PC19" i="7"/>
  <c r="PD19" i="7"/>
  <c r="PE19" i="7"/>
  <c r="PF19" i="7"/>
  <c r="PG19" i="7"/>
  <c r="PH19" i="7"/>
  <c r="PI19" i="7"/>
  <c r="PJ19" i="7"/>
  <c r="PK19" i="7"/>
  <c r="PL19" i="7"/>
  <c r="PM19" i="7"/>
  <c r="PN19" i="7"/>
  <c r="PO19" i="7"/>
  <c r="PP19" i="7"/>
  <c r="PQ19" i="7"/>
  <c r="PR19" i="7"/>
  <c r="PS19" i="7"/>
  <c r="PT19" i="7"/>
  <c r="PU19" i="7"/>
  <c r="PV19" i="7"/>
  <c r="PW19" i="7"/>
  <c r="PX19" i="7"/>
  <c r="PY19" i="7"/>
  <c r="PZ19" i="7"/>
  <c r="QA19" i="7"/>
  <c r="QB19" i="7"/>
  <c r="QC19" i="7"/>
  <c r="QD19" i="7"/>
  <c r="QE19" i="7"/>
  <c r="QF19" i="7"/>
  <c r="QG19" i="7"/>
  <c r="QH19" i="7"/>
  <c r="QI19" i="7"/>
  <c r="QJ19" i="7"/>
  <c r="QK19" i="7"/>
  <c r="QL19" i="7"/>
  <c r="QM19" i="7"/>
  <c r="QN19" i="7"/>
  <c r="QO19" i="7"/>
  <c r="QP19" i="7"/>
  <c r="QQ19" i="7"/>
  <c r="QR19" i="7"/>
  <c r="QS19" i="7"/>
  <c r="QT19" i="7"/>
  <c r="QU19" i="7"/>
  <c r="QV19" i="7"/>
  <c r="QW19" i="7"/>
  <c r="QX19" i="7"/>
  <c r="QY19" i="7"/>
  <c r="QZ19" i="7"/>
  <c r="RA19" i="7"/>
  <c r="RB19" i="7"/>
  <c r="RC19" i="7"/>
  <c r="RD19" i="7"/>
  <c r="RE19" i="7"/>
  <c r="RF19" i="7"/>
  <c r="RG19" i="7"/>
  <c r="RH19" i="7"/>
  <c r="RI19" i="7"/>
  <c r="RJ19" i="7"/>
  <c r="RK19" i="7"/>
  <c r="RL19" i="7"/>
  <c r="RM19" i="7"/>
  <c r="RN19" i="7"/>
  <c r="RO19" i="7"/>
  <c r="RP19" i="7"/>
  <c r="RQ19" i="7"/>
  <c r="RR19" i="7"/>
  <c r="RS19" i="7"/>
  <c r="RT19" i="7"/>
  <c r="RU19" i="7"/>
  <c r="RV19" i="7"/>
  <c r="RW19" i="7"/>
  <c r="RX19" i="7"/>
  <c r="RY19" i="7"/>
  <c r="RZ19" i="7"/>
  <c r="SA19" i="7"/>
  <c r="SB19" i="7"/>
  <c r="SC19" i="7"/>
  <c r="SD19" i="7"/>
  <c r="SE19" i="7"/>
  <c r="SF19" i="7"/>
  <c r="SG19" i="7"/>
  <c r="SH19" i="7"/>
  <c r="SI19" i="7"/>
  <c r="SJ19" i="7"/>
  <c r="SK19" i="7"/>
  <c r="SL19" i="7"/>
  <c r="SM19" i="7"/>
  <c r="SN19" i="7"/>
  <c r="SO19" i="7"/>
  <c r="SP19" i="7"/>
  <c r="SQ19" i="7"/>
  <c r="SR19" i="7"/>
  <c r="SS19" i="7"/>
  <c r="ST19" i="7"/>
  <c r="SU19" i="7"/>
  <c r="SV19" i="7"/>
  <c r="SW19" i="7"/>
  <c r="SX19" i="7"/>
  <c r="SY19" i="7"/>
  <c r="SZ19" i="7"/>
  <c r="TA19" i="7"/>
  <c r="TB19" i="7"/>
  <c r="TC19" i="7"/>
  <c r="TD19" i="7"/>
  <c r="TE19" i="7"/>
  <c r="TF19" i="7"/>
  <c r="TG19" i="7"/>
  <c r="TH19" i="7"/>
  <c r="TI19" i="7"/>
  <c r="TJ19" i="7"/>
  <c r="TK19" i="7"/>
  <c r="TL19" i="7"/>
  <c r="TM19" i="7"/>
  <c r="TN19" i="7"/>
  <c r="TO19" i="7"/>
  <c r="TP19" i="7"/>
  <c r="TQ19" i="7"/>
  <c r="TR19" i="7"/>
  <c r="TS19" i="7"/>
  <c r="TT19" i="7"/>
  <c r="TU19" i="7"/>
  <c r="TV19" i="7"/>
  <c r="TW19" i="7"/>
  <c r="TX19" i="7"/>
  <c r="TY19" i="7"/>
  <c r="TZ19" i="7"/>
  <c r="UA19" i="7"/>
  <c r="UB19" i="7"/>
  <c r="UC19" i="7"/>
  <c r="UD19" i="7"/>
  <c r="UE19" i="7"/>
  <c r="UF19" i="7"/>
  <c r="UG19" i="7"/>
  <c r="UH19" i="7"/>
  <c r="UI19" i="7"/>
  <c r="UJ19" i="7"/>
  <c r="UK19" i="7"/>
  <c r="UL19" i="7"/>
  <c r="UM19" i="7"/>
  <c r="UN19" i="7"/>
  <c r="UO19" i="7"/>
  <c r="UP19" i="7"/>
  <c r="UQ19" i="7"/>
  <c r="UR19" i="7"/>
  <c r="US19" i="7"/>
  <c r="UT19" i="7"/>
  <c r="UU19" i="7"/>
  <c r="UV19" i="7"/>
  <c r="UW19" i="7"/>
  <c r="UX19" i="7"/>
  <c r="UY19" i="7"/>
  <c r="UZ19" i="7"/>
  <c r="VA19" i="7"/>
  <c r="VB19" i="7"/>
  <c r="VC19" i="7"/>
  <c r="VD19" i="7"/>
  <c r="VE19" i="7"/>
  <c r="VF19" i="7"/>
  <c r="VG19" i="7"/>
  <c r="VH19" i="7"/>
  <c r="VI19" i="7"/>
  <c r="VJ19" i="7"/>
  <c r="VK19" i="7"/>
  <c r="VL19" i="7"/>
  <c r="VM19" i="7"/>
  <c r="VN19" i="7"/>
  <c r="VO19" i="7"/>
  <c r="VP19" i="7"/>
  <c r="VQ19" i="7"/>
  <c r="VR19" i="7"/>
  <c r="VS19" i="7"/>
  <c r="VT19" i="7"/>
  <c r="VU19" i="7"/>
  <c r="VV19" i="7"/>
  <c r="VW19" i="7"/>
  <c r="VX19" i="7"/>
  <c r="VY19" i="7"/>
  <c r="VZ19" i="7"/>
  <c r="WA19" i="7"/>
  <c r="WB19" i="7"/>
  <c r="WC19" i="7"/>
  <c r="WD19" i="7"/>
  <c r="WE19" i="7"/>
  <c r="WF19" i="7"/>
  <c r="WG19" i="7"/>
  <c r="WH19" i="7"/>
  <c r="WI19" i="7"/>
  <c r="WJ19" i="7"/>
  <c r="WK19" i="7"/>
  <c r="WL19" i="7"/>
  <c r="WM19" i="7"/>
  <c r="WN19" i="7"/>
  <c r="WO19" i="7"/>
  <c r="WP19" i="7"/>
  <c r="WQ19" i="7"/>
  <c r="WR19" i="7"/>
  <c r="WS19" i="7"/>
  <c r="WT19" i="7"/>
  <c r="WU19" i="7"/>
  <c r="WV19" i="7"/>
  <c r="WW19" i="7"/>
  <c r="WX19" i="7"/>
  <c r="WY19" i="7"/>
  <c r="WZ19" i="7"/>
  <c r="XA19" i="7"/>
  <c r="XB19" i="7"/>
  <c r="XC19" i="7"/>
  <c r="XD19" i="7"/>
  <c r="XE19" i="7"/>
  <c r="XF19" i="7"/>
  <c r="XG19" i="7"/>
  <c r="XH19" i="7"/>
  <c r="XI19" i="7"/>
  <c r="XJ19" i="7"/>
  <c r="XK19" i="7"/>
  <c r="XL19" i="7"/>
  <c r="XM19" i="7"/>
  <c r="XN19" i="7"/>
  <c r="XO19" i="7"/>
  <c r="XP19" i="7"/>
  <c r="XQ19" i="7"/>
  <c r="XR19" i="7"/>
  <c r="XS19" i="7"/>
  <c r="XT19" i="7"/>
  <c r="XU19" i="7"/>
  <c r="XV19" i="7"/>
  <c r="XW19" i="7"/>
  <c r="XX19" i="7"/>
  <c r="XY19" i="7"/>
  <c r="XZ19" i="7"/>
  <c r="YA19" i="7"/>
  <c r="YB19" i="7"/>
  <c r="YC19" i="7"/>
  <c r="YD19" i="7"/>
  <c r="YE19" i="7"/>
  <c r="YF19" i="7"/>
  <c r="YG19" i="7"/>
  <c r="YH19" i="7"/>
  <c r="YI19" i="7"/>
  <c r="YJ19" i="7"/>
  <c r="YK19" i="7"/>
  <c r="YL19" i="7"/>
  <c r="YM19" i="7"/>
  <c r="YN19" i="7"/>
  <c r="YO19" i="7"/>
  <c r="YP19" i="7"/>
  <c r="YQ19" i="7"/>
  <c r="YR19" i="7"/>
  <c r="YS19" i="7"/>
  <c r="YT19" i="7"/>
  <c r="YU19" i="7"/>
  <c r="YV19" i="7"/>
  <c r="YW19" i="7"/>
  <c r="YX19" i="7"/>
  <c r="YY19" i="7"/>
  <c r="YZ19" i="7"/>
  <c r="ZA19" i="7"/>
  <c r="ZB19" i="7"/>
  <c r="ZC19" i="7"/>
  <c r="ZD19" i="7"/>
  <c r="ZE19" i="7"/>
  <c r="ZF19" i="7"/>
  <c r="ZG19" i="7"/>
  <c r="ZH19" i="7"/>
  <c r="ZI19" i="7"/>
  <c r="ZJ19" i="7"/>
  <c r="ZK19" i="7"/>
  <c r="ZL19" i="7"/>
  <c r="ZM19" i="7"/>
  <c r="ZN19" i="7"/>
  <c r="ZO19" i="7"/>
  <c r="ZP19" i="7"/>
  <c r="ZQ19" i="7"/>
  <c r="ZR19" i="7"/>
  <c r="ZS19" i="7"/>
  <c r="ZT19" i="7"/>
  <c r="ZU19" i="7"/>
  <c r="ZV19" i="7"/>
  <c r="ZW19" i="7"/>
  <c r="ZX19" i="7"/>
  <c r="ZY19" i="7"/>
  <c r="ZZ19" i="7"/>
  <c r="AAA19" i="7"/>
  <c r="AAB19" i="7"/>
  <c r="AAC19" i="7"/>
  <c r="AAD19" i="7"/>
  <c r="AAE19" i="7"/>
  <c r="AAF19" i="7"/>
  <c r="AAG19" i="7"/>
  <c r="AAH19" i="7"/>
  <c r="AAI19" i="7"/>
  <c r="AAJ19" i="7"/>
  <c r="AAK19" i="7"/>
  <c r="AAL19" i="7"/>
  <c r="AAM19" i="7"/>
  <c r="AAN19" i="7"/>
  <c r="AAO19" i="7"/>
  <c r="AAP19" i="7"/>
  <c r="AAQ19" i="7"/>
  <c r="AAR19" i="7"/>
  <c r="AAS19" i="7"/>
  <c r="AAT19" i="7"/>
  <c r="AAU19" i="7"/>
  <c r="AAV19" i="7"/>
  <c r="AAW19" i="7"/>
  <c r="AAX19" i="7"/>
  <c r="AAY19" i="7"/>
  <c r="AAZ19" i="7"/>
  <c r="ABA19" i="7"/>
  <c r="ABB19" i="7"/>
  <c r="ABC19" i="7"/>
  <c r="ABD19" i="7"/>
  <c r="ABE19" i="7"/>
  <c r="ABF19" i="7"/>
  <c r="ABG19" i="7"/>
  <c r="ABH19" i="7"/>
  <c r="ABI19" i="7"/>
  <c r="ABJ19" i="7"/>
  <c r="ABK19" i="7"/>
  <c r="ABL19" i="7"/>
  <c r="ABM19" i="7"/>
  <c r="ABN19" i="7"/>
  <c r="ABO19" i="7"/>
  <c r="ABP19" i="7"/>
  <c r="ABQ19" i="7"/>
  <c r="ABR19" i="7"/>
  <c r="ABS19" i="7"/>
  <c r="ABT19" i="7"/>
  <c r="ABU19" i="7"/>
  <c r="ABV19" i="7"/>
  <c r="ABW19" i="7"/>
  <c r="ABX19" i="7"/>
  <c r="ABY19" i="7"/>
  <c r="ABZ19" i="7"/>
  <c r="ACA19" i="7"/>
  <c r="ACB19" i="7"/>
  <c r="ACC19" i="7"/>
  <c r="ACD19" i="7"/>
  <c r="ACE19" i="7"/>
  <c r="ACF19" i="7"/>
  <c r="ACG19" i="7"/>
  <c r="ACH19" i="7"/>
  <c r="ACI19" i="7"/>
  <c r="ACJ19" i="7"/>
  <c r="ACK19" i="7"/>
  <c r="ACL19" i="7"/>
  <c r="ACM19" i="7"/>
  <c r="ACN19" i="7"/>
  <c r="ACO19" i="7"/>
  <c r="ACP19" i="7"/>
  <c r="ACQ19" i="7"/>
  <c r="ACR19" i="7"/>
  <c r="ACS19" i="7"/>
  <c r="ACT19" i="7"/>
  <c r="ACU19" i="7"/>
  <c r="ACV19" i="7"/>
  <c r="ACW19" i="7"/>
  <c r="ACX19" i="7"/>
  <c r="ACY19" i="7"/>
  <c r="ACZ19" i="7"/>
  <c r="ADA19" i="7"/>
  <c r="ADB19" i="7"/>
  <c r="ADC19" i="7"/>
  <c r="ADD19" i="7"/>
  <c r="ADE19" i="7"/>
  <c r="ADF19" i="7"/>
  <c r="ADG19" i="7"/>
  <c r="ADH19" i="7"/>
  <c r="ADI19" i="7"/>
  <c r="ADJ19" i="7"/>
  <c r="ADK19" i="7"/>
  <c r="ADL19" i="7"/>
  <c r="ADM19" i="7"/>
  <c r="ADN19" i="7"/>
  <c r="ADO19" i="7"/>
  <c r="ADP19" i="7"/>
  <c r="ADQ19" i="7"/>
  <c r="ADR19" i="7"/>
  <c r="ADS19" i="7"/>
  <c r="ADT19" i="7"/>
  <c r="ADU19" i="7"/>
  <c r="ADV19" i="7"/>
  <c r="ADW19" i="7"/>
  <c r="ADX19" i="7"/>
  <c r="ADY19" i="7"/>
  <c r="ADZ19" i="7"/>
  <c r="AEA19" i="7"/>
  <c r="AEB19" i="7"/>
  <c r="AEC19" i="7"/>
  <c r="AED19" i="7"/>
  <c r="AEE19" i="7"/>
  <c r="AEF19" i="7"/>
  <c r="AEG19" i="7"/>
  <c r="AEH19" i="7"/>
  <c r="AEI19" i="7"/>
  <c r="AEJ19" i="7"/>
  <c r="AEK19" i="7"/>
  <c r="AEL19" i="7"/>
  <c r="AEM19" i="7"/>
  <c r="AEN19" i="7"/>
  <c r="AEO19" i="7"/>
  <c r="AEP19" i="7"/>
  <c r="AEQ19" i="7"/>
  <c r="AER19" i="7"/>
  <c r="AES19" i="7"/>
  <c r="AET19" i="7"/>
  <c r="AEU19" i="7"/>
  <c r="AEV19" i="7"/>
  <c r="AEW19" i="7"/>
  <c r="AEX19" i="7"/>
  <c r="AEY19" i="7"/>
  <c r="AEZ19" i="7"/>
  <c r="AFA19" i="7"/>
  <c r="AFB19" i="7"/>
  <c r="AFC19" i="7"/>
  <c r="AFD19" i="7"/>
  <c r="AFE19" i="7"/>
  <c r="AFF19" i="7"/>
  <c r="AFG19" i="7"/>
  <c r="AFH19" i="7"/>
  <c r="AFI19" i="7"/>
  <c r="AFJ19" i="7"/>
  <c r="AFK19" i="7"/>
  <c r="AFL19" i="7"/>
  <c r="AFM19" i="7"/>
  <c r="AFN19" i="7"/>
  <c r="AFO19" i="7"/>
  <c r="AFP19" i="7"/>
  <c r="AFQ19" i="7"/>
  <c r="AFR19" i="7"/>
  <c r="AFS19" i="7"/>
  <c r="AFT19" i="7"/>
  <c r="AFU19" i="7"/>
  <c r="AFV19" i="7"/>
  <c r="AFW19" i="7"/>
  <c r="AFX19" i="7"/>
  <c r="AFY19" i="7"/>
  <c r="AFZ19" i="7"/>
  <c r="AGA19" i="7"/>
  <c r="AGB19" i="7"/>
  <c r="AGC19" i="7"/>
  <c r="AGD19" i="7"/>
  <c r="AGE19" i="7"/>
  <c r="AGF19" i="7"/>
  <c r="AGG19" i="7"/>
  <c r="AGH19" i="7"/>
  <c r="AGI19" i="7"/>
  <c r="AGJ19" i="7"/>
  <c r="AGK19" i="7"/>
  <c r="AGL19" i="7"/>
  <c r="AGM19" i="7"/>
  <c r="AGN19" i="7"/>
  <c r="AGO19" i="7"/>
  <c r="AGP19" i="7"/>
  <c r="AGQ19" i="7"/>
  <c r="AGR19" i="7"/>
  <c r="AGS19" i="7"/>
  <c r="AGT19" i="7"/>
  <c r="AGU19" i="7"/>
  <c r="AGV19" i="7"/>
  <c r="AGW19" i="7"/>
  <c r="AGX19" i="7"/>
  <c r="AGY19" i="7"/>
  <c r="AGZ19" i="7"/>
  <c r="AHA19" i="7"/>
  <c r="AHB19" i="7"/>
  <c r="AHC19" i="7"/>
  <c r="AHD19" i="7"/>
  <c r="AHE19" i="7"/>
  <c r="AHF19" i="7"/>
  <c r="AHG19" i="7"/>
  <c r="AHH19" i="7"/>
  <c r="AHI19" i="7"/>
  <c r="AHJ19" i="7"/>
  <c r="AHK19" i="7"/>
  <c r="AHL19" i="7"/>
  <c r="AHM19" i="7"/>
  <c r="AHN19" i="7"/>
  <c r="AHO19" i="7"/>
  <c r="AHP19" i="7"/>
  <c r="AHQ19" i="7"/>
  <c r="AHR19" i="7"/>
  <c r="AHS19" i="7"/>
  <c r="AHT19" i="7"/>
  <c r="AHU19" i="7"/>
  <c r="AHV19" i="7"/>
  <c r="AHW19" i="7"/>
  <c r="AHX19" i="7"/>
  <c r="AHY19" i="7"/>
  <c r="AHZ19" i="7"/>
  <c r="AIA19" i="7"/>
  <c r="AIB19" i="7"/>
  <c r="AIC19" i="7"/>
  <c r="AID19" i="7"/>
  <c r="AIE19" i="7"/>
  <c r="AIF19" i="7"/>
  <c r="AIG19" i="7"/>
  <c r="AIH19" i="7"/>
  <c r="AII19" i="7"/>
  <c r="AIJ19" i="7"/>
  <c r="AIK19" i="7"/>
  <c r="AIL19" i="7"/>
  <c r="AIM19" i="7"/>
  <c r="AIN19" i="7"/>
  <c r="AIO19" i="7"/>
  <c r="AIP19" i="7"/>
  <c r="AIQ19" i="7"/>
  <c r="AIR19" i="7"/>
  <c r="AIS19" i="7"/>
  <c r="AIT19" i="7"/>
  <c r="AIU19" i="7"/>
  <c r="AIV19" i="7"/>
  <c r="AIW19" i="7"/>
  <c r="AIX19" i="7"/>
  <c r="AIY19" i="7"/>
  <c r="AIZ19" i="7"/>
  <c r="AJA19" i="7"/>
  <c r="AJB19" i="7"/>
  <c r="AJC19" i="7"/>
  <c r="AJD19" i="7"/>
  <c r="AJE19" i="7"/>
  <c r="AJF19" i="7"/>
  <c r="AJG19" i="7"/>
  <c r="AJH19" i="7"/>
  <c r="AJI19" i="7"/>
  <c r="AJJ19" i="7"/>
  <c r="AJK19" i="7"/>
  <c r="AJL19" i="7"/>
  <c r="AJM19" i="7"/>
  <c r="AJN19" i="7"/>
  <c r="AJO19" i="7"/>
  <c r="AJP19" i="7"/>
  <c r="AJQ19" i="7"/>
  <c r="AJR19" i="7"/>
  <c r="AJS19" i="7"/>
  <c r="AJT19" i="7"/>
  <c r="AJU19" i="7"/>
  <c r="AJV19" i="7"/>
  <c r="AJW19" i="7"/>
  <c r="AJX19" i="7"/>
  <c r="AJY19" i="7"/>
  <c r="AJZ19" i="7"/>
  <c r="AKA19" i="7"/>
  <c r="AKB19" i="7"/>
  <c r="AKC19" i="7"/>
  <c r="AKD19" i="7"/>
  <c r="AKE19" i="7"/>
  <c r="AKF19" i="7"/>
  <c r="AKG19" i="7"/>
  <c r="AKH19" i="7"/>
  <c r="AKI19" i="7"/>
  <c r="AKJ19" i="7"/>
  <c r="AKK19" i="7"/>
  <c r="AKL19" i="7"/>
  <c r="AKM19" i="7"/>
  <c r="AKN19" i="7"/>
  <c r="AKO19" i="7"/>
  <c r="AKP19" i="7"/>
  <c r="AKQ19" i="7"/>
  <c r="AKR19" i="7"/>
  <c r="AKS19" i="7"/>
  <c r="AKT19" i="7"/>
  <c r="AKU19" i="7"/>
  <c r="AKV19" i="7"/>
  <c r="AKW19" i="7"/>
  <c r="AKX19" i="7"/>
  <c r="AKY19" i="7"/>
  <c r="AKZ19" i="7"/>
  <c r="ALA19" i="7"/>
  <c r="ALB19" i="7"/>
  <c r="ALC19" i="7"/>
  <c r="ALD19" i="7"/>
  <c r="ALE19" i="7"/>
  <c r="ALF19" i="7"/>
  <c r="ALG19" i="7"/>
  <c r="ALH19" i="7"/>
  <c r="ALI19" i="7"/>
  <c r="ALJ19" i="7"/>
  <c r="ALK19" i="7"/>
  <c r="ALL19" i="7"/>
  <c r="ALM19" i="7"/>
  <c r="ALN19" i="7"/>
  <c r="ALO19" i="7"/>
  <c r="ALP19" i="7"/>
  <c r="ALQ19" i="7"/>
  <c r="ALR19" i="7"/>
  <c r="ALS19" i="7"/>
  <c r="ALT19" i="7"/>
  <c r="ALU19" i="7"/>
  <c r="ALV19" i="7"/>
  <c r="ALW19" i="7"/>
  <c r="ALX19" i="7"/>
  <c r="ALY19" i="7"/>
  <c r="ALZ19" i="7"/>
  <c r="AMA19" i="7"/>
  <c r="AMB19" i="7"/>
  <c r="AMC19" i="7"/>
  <c r="AMD19" i="7"/>
  <c r="AME19" i="7"/>
  <c r="AMF19" i="7"/>
  <c r="AMG19" i="7"/>
  <c r="AMH19" i="7"/>
  <c r="AMI19" i="7"/>
  <c r="AMJ19" i="7"/>
  <c r="AMK19" i="7"/>
  <c r="AML19" i="7"/>
  <c r="AMM19" i="7"/>
  <c r="AMN19" i="7"/>
  <c r="AMO19" i="7"/>
  <c r="AMP19" i="7"/>
  <c r="AMQ19" i="7"/>
  <c r="AMR19" i="7"/>
  <c r="AMS19" i="7"/>
  <c r="AMT19" i="7"/>
  <c r="AMU19" i="7"/>
  <c r="AMV19" i="7"/>
  <c r="AMW19" i="7"/>
  <c r="AMX19" i="7"/>
  <c r="AMY19" i="7"/>
  <c r="AMZ19" i="7"/>
  <c r="ANA19" i="7"/>
  <c r="ANB19" i="7"/>
  <c r="ANC19" i="7"/>
  <c r="AND19" i="7"/>
  <c r="ANE19" i="7"/>
  <c r="ANF19" i="7"/>
  <c r="ANG19" i="7"/>
  <c r="ANH19" i="7"/>
  <c r="ANI19" i="7"/>
  <c r="ANJ19" i="7"/>
  <c r="ANK19" i="7"/>
  <c r="ANL19" i="7"/>
  <c r="ANM19" i="7"/>
  <c r="ANN19" i="7"/>
  <c r="ANO19" i="7"/>
  <c r="ANP19" i="7"/>
  <c r="ANQ19" i="7"/>
  <c r="ANR19" i="7"/>
  <c r="ANS19" i="7"/>
  <c r="ANT19" i="7"/>
  <c r="ANU19" i="7"/>
  <c r="ANV19" i="7"/>
  <c r="ANW19" i="7"/>
  <c r="ANX19" i="7"/>
  <c r="ANY19" i="7"/>
  <c r="ANZ19" i="7"/>
  <c r="AOA19" i="7"/>
  <c r="AOB19" i="7"/>
  <c r="AOC19" i="7"/>
  <c r="AOD19" i="7"/>
  <c r="AOE19" i="7"/>
  <c r="AOF19" i="7"/>
  <c r="AOG19" i="7"/>
  <c r="AOH19" i="7"/>
  <c r="AOI19" i="7"/>
  <c r="AOJ19" i="7"/>
  <c r="AOK19" i="7"/>
  <c r="AOL19" i="7"/>
  <c r="AOM19" i="7"/>
  <c r="AON19" i="7"/>
  <c r="AOO19" i="7"/>
  <c r="AOP19" i="7"/>
  <c r="AOQ19" i="7"/>
  <c r="AOR19" i="7"/>
  <c r="AOS19" i="7"/>
  <c r="AOT19" i="7"/>
  <c r="AOU19" i="7"/>
  <c r="AOV19" i="7"/>
  <c r="AOW19" i="7"/>
  <c r="AOX19" i="7"/>
  <c r="AOY19" i="7"/>
  <c r="AOZ19" i="7"/>
  <c r="APA19" i="7"/>
  <c r="APB19" i="7"/>
  <c r="APC19" i="7"/>
  <c r="APD19" i="7"/>
  <c r="APE19" i="7"/>
  <c r="APF19" i="7"/>
  <c r="APG19" i="7"/>
  <c r="APH19" i="7"/>
  <c r="API19" i="7"/>
  <c r="APJ19" i="7"/>
  <c r="APK19" i="7"/>
  <c r="APL19" i="7"/>
  <c r="APM19" i="7"/>
  <c r="APN19" i="7"/>
  <c r="APO19" i="7"/>
  <c r="APP19" i="7"/>
  <c r="APQ19" i="7"/>
  <c r="APR19" i="7"/>
  <c r="APS19" i="7"/>
  <c r="APT19" i="7"/>
  <c r="APU19" i="7"/>
  <c r="APV19" i="7"/>
  <c r="APW19" i="7"/>
  <c r="APX19" i="7"/>
  <c r="APY19" i="7"/>
  <c r="APZ19" i="7"/>
  <c r="AQA19" i="7"/>
  <c r="AQB19" i="7"/>
  <c r="AQC19" i="7"/>
  <c r="AQD19" i="7"/>
  <c r="AQE19" i="7"/>
  <c r="AQF19" i="7"/>
  <c r="AQG19" i="7"/>
  <c r="AQH19" i="7"/>
  <c r="AQI19" i="7"/>
  <c r="AQJ19" i="7"/>
  <c r="AQK19" i="7"/>
  <c r="AQL19" i="7"/>
  <c r="AQM19" i="7"/>
  <c r="AQN19" i="7"/>
  <c r="AQO19" i="7"/>
  <c r="AQP19" i="7"/>
  <c r="AQQ19" i="7"/>
  <c r="AQR19" i="7"/>
  <c r="AQS19" i="7"/>
  <c r="AQT19" i="7"/>
  <c r="AQU19" i="7"/>
  <c r="AQV19" i="7"/>
  <c r="AQW19" i="7"/>
  <c r="AQX19" i="7"/>
  <c r="AQY19" i="7"/>
  <c r="AQZ19" i="7"/>
  <c r="ARA19" i="7"/>
  <c r="ARB19" i="7"/>
  <c r="ARC19" i="7"/>
  <c r="ARD19" i="7"/>
  <c r="ARE19" i="7"/>
  <c r="ARF19" i="7"/>
  <c r="ARG19" i="7"/>
  <c r="ARH19" i="7"/>
  <c r="ARI19" i="7"/>
  <c r="ARJ19" i="7"/>
  <c r="ARK19" i="7"/>
  <c r="ARL19" i="7"/>
  <c r="ARM19" i="7"/>
  <c r="ARN19" i="7"/>
  <c r="ARO19" i="7"/>
  <c r="ARP19" i="7"/>
  <c r="ARQ19" i="7"/>
  <c r="ARR19" i="7"/>
  <c r="ARS19" i="7"/>
  <c r="ART19" i="7"/>
  <c r="ARU19" i="7"/>
  <c r="ARV19" i="7"/>
  <c r="ARW19" i="7"/>
  <c r="ARX19" i="7"/>
  <c r="ARY19" i="7"/>
  <c r="ARZ19" i="7"/>
  <c r="ASA19" i="7"/>
  <c r="ASB19" i="7"/>
  <c r="ASC19" i="7"/>
  <c r="ASD19" i="7"/>
  <c r="ASE19" i="7"/>
  <c r="ASF19" i="7"/>
  <c r="ASG19" i="7"/>
  <c r="ASH19" i="7"/>
  <c r="ASI19" i="7"/>
  <c r="ASJ19" i="7"/>
  <c r="ASK19" i="7"/>
  <c r="ASL19" i="7"/>
  <c r="ASM19" i="7"/>
  <c r="ASN19" i="7"/>
  <c r="ASO19" i="7"/>
  <c r="ASP19" i="7"/>
  <c r="ASQ19" i="7"/>
  <c r="ASR19" i="7"/>
  <c r="ASS19" i="7"/>
  <c r="AST19" i="7"/>
  <c r="ASU19" i="7"/>
  <c r="ASV19" i="7"/>
  <c r="ASW19" i="7"/>
  <c r="ASX19" i="7"/>
  <c r="ASY19" i="7"/>
  <c r="ASZ19" i="7"/>
  <c r="ATA19" i="7"/>
  <c r="ATB19" i="7"/>
  <c r="ATC19" i="7"/>
  <c r="ATD19" i="7"/>
  <c r="ATE19" i="7"/>
  <c r="ATF19" i="7"/>
  <c r="ATG19" i="7"/>
  <c r="ATH19" i="7"/>
  <c r="ATI19" i="7"/>
  <c r="ATJ19" i="7"/>
  <c r="ATK19" i="7"/>
  <c r="ATL19" i="7"/>
  <c r="ATM19" i="7"/>
  <c r="ATN19" i="7"/>
  <c r="ATO19" i="7"/>
  <c r="ATP19" i="7"/>
  <c r="ATQ19" i="7"/>
  <c r="ATR19" i="7"/>
  <c r="ATS19" i="7"/>
  <c r="ATT19" i="7"/>
  <c r="ATU19" i="7"/>
  <c r="ATV19" i="7"/>
  <c r="ATW19" i="7"/>
  <c r="ATX19" i="7"/>
  <c r="ATY19" i="7"/>
  <c r="ATZ19" i="7"/>
  <c r="AUA19" i="7"/>
  <c r="AUB19" i="7"/>
  <c r="AUC19" i="7"/>
  <c r="AUD19" i="7"/>
  <c r="AUE19" i="7"/>
  <c r="AUF19" i="7"/>
  <c r="AUG19" i="7"/>
  <c r="AUH19" i="7"/>
  <c r="AUI19" i="7"/>
  <c r="AUJ19" i="7"/>
  <c r="AUK19" i="7"/>
  <c r="AUL19" i="7"/>
  <c r="AUM19" i="7"/>
  <c r="AUN19" i="7"/>
  <c r="AUO19" i="7"/>
  <c r="AUP19" i="7"/>
  <c r="AUQ19" i="7"/>
  <c r="AUR19" i="7"/>
  <c r="AUS19" i="7"/>
  <c r="AUT19" i="7"/>
  <c r="AUU19" i="7"/>
  <c r="AUV19" i="7"/>
  <c r="AUW19" i="7"/>
  <c r="AUX19" i="7"/>
  <c r="AUY19" i="7"/>
  <c r="AUZ19" i="7"/>
  <c r="AVA19" i="7"/>
  <c r="AVB19" i="7"/>
  <c r="AVC19" i="7"/>
  <c r="AVD19" i="7"/>
  <c r="AVE19" i="7"/>
  <c r="AVF19" i="7"/>
  <c r="AVG19" i="7"/>
  <c r="AVH19" i="7"/>
  <c r="AVI19" i="7"/>
  <c r="AVJ19" i="7"/>
  <c r="AVK19" i="7"/>
  <c r="AVL19" i="7"/>
  <c r="AVM19" i="7"/>
  <c r="AVN19" i="7"/>
  <c r="AVO19" i="7"/>
  <c r="AVP19" i="7"/>
  <c r="AVQ19" i="7"/>
  <c r="AVR19" i="7"/>
  <c r="AVS19" i="7"/>
  <c r="AVT19" i="7"/>
  <c r="AVU19" i="7"/>
  <c r="AVV19" i="7"/>
  <c r="AVW19" i="7"/>
  <c r="AVX19" i="7"/>
  <c r="AVY19" i="7"/>
  <c r="AVZ19" i="7"/>
  <c r="AWA19" i="7"/>
  <c r="AWB19" i="7"/>
  <c r="AWC19" i="7"/>
  <c r="AWD19" i="7"/>
  <c r="AWE19" i="7"/>
  <c r="AWF19" i="7"/>
  <c r="AWG19" i="7"/>
  <c r="AWH19" i="7"/>
  <c r="AWI19" i="7"/>
  <c r="AWJ19" i="7"/>
  <c r="AWK19" i="7"/>
  <c r="AWL19" i="7"/>
  <c r="AWM19" i="7"/>
  <c r="AWN19" i="7"/>
  <c r="AWO19" i="7"/>
  <c r="AWP19" i="7"/>
  <c r="AWQ19" i="7"/>
  <c r="AWR19" i="7"/>
  <c r="AWS19" i="7"/>
  <c r="AWT19" i="7"/>
  <c r="AWU19" i="7"/>
  <c r="AWV19" i="7"/>
  <c r="AWW19" i="7"/>
  <c r="AWX19" i="7"/>
  <c r="AWY19" i="7"/>
  <c r="AWZ19" i="7"/>
  <c r="AXA19" i="7"/>
  <c r="AXB19" i="7"/>
  <c r="AXC19" i="7"/>
  <c r="AXD19" i="7"/>
  <c r="AXE19" i="7"/>
  <c r="AXF19" i="7"/>
  <c r="AXG19" i="7"/>
  <c r="AXH19" i="7"/>
  <c r="AXI19" i="7"/>
  <c r="AXJ19" i="7"/>
  <c r="AXK19" i="7"/>
  <c r="AXL19" i="7"/>
  <c r="AXM19" i="7"/>
  <c r="AXN19" i="7"/>
  <c r="AXO19" i="7"/>
  <c r="AXP19" i="7"/>
  <c r="AXQ19" i="7"/>
  <c r="AXR19" i="7"/>
  <c r="AXS19" i="7"/>
  <c r="AXT19" i="7"/>
  <c r="AXU19" i="7"/>
  <c r="AXV19" i="7"/>
  <c r="AXW19" i="7"/>
  <c r="AXX19" i="7"/>
  <c r="AXY19" i="7"/>
  <c r="AXZ19" i="7"/>
  <c r="AYA19" i="7"/>
  <c r="AYB19" i="7"/>
  <c r="AYC19" i="7"/>
  <c r="AYD19" i="7"/>
  <c r="AYE19" i="7"/>
  <c r="AYF19" i="7"/>
  <c r="AYG19" i="7"/>
  <c r="AYH19" i="7"/>
  <c r="AYI19" i="7"/>
  <c r="AYJ19" i="7"/>
  <c r="AYK19" i="7"/>
  <c r="AYL19" i="7"/>
  <c r="AYM19" i="7"/>
  <c r="AYN19" i="7"/>
  <c r="AYO19" i="7"/>
  <c r="AYP19" i="7"/>
  <c r="AYQ19" i="7"/>
  <c r="AYR19" i="7"/>
  <c r="AYS19" i="7"/>
  <c r="AYT19" i="7"/>
  <c r="AYU19" i="7"/>
  <c r="AYV19" i="7"/>
  <c r="AYW19" i="7"/>
  <c r="AYX19" i="7"/>
  <c r="AYY19" i="7"/>
  <c r="AYZ19" i="7"/>
  <c r="AZA19" i="7"/>
  <c r="AZB19" i="7"/>
  <c r="AZC19" i="7"/>
  <c r="AZD19" i="7"/>
  <c r="AZE19" i="7"/>
  <c r="AZF19" i="7"/>
  <c r="AZG19" i="7"/>
  <c r="AZH19" i="7"/>
  <c r="AZI19" i="7"/>
  <c r="AZJ19" i="7"/>
  <c r="AZK19" i="7"/>
  <c r="AZL19" i="7"/>
  <c r="AZM19" i="7"/>
  <c r="AZN19" i="7"/>
  <c r="AZO19" i="7"/>
  <c r="AZP19" i="7"/>
  <c r="AZQ19" i="7"/>
  <c r="AZR19" i="7"/>
  <c r="AZS19" i="7"/>
  <c r="AZT19" i="7"/>
  <c r="AZU19" i="7"/>
  <c r="AZV19" i="7"/>
  <c r="AZW19" i="7"/>
  <c r="AZX19" i="7"/>
  <c r="AZY19" i="7"/>
  <c r="AZZ19" i="7"/>
  <c r="BAA19" i="7"/>
  <c r="BAB19" i="7"/>
  <c r="BAC19" i="7"/>
  <c r="BAD19" i="7"/>
  <c r="BAE19" i="7"/>
  <c r="BAF19" i="7"/>
  <c r="BAG19" i="7"/>
  <c r="BAH19" i="7"/>
  <c r="BAI19" i="7"/>
  <c r="BAJ19" i="7"/>
  <c r="BAK19" i="7"/>
  <c r="BAL19" i="7"/>
  <c r="BAM19" i="7"/>
  <c r="BAN19" i="7"/>
  <c r="BAO19" i="7"/>
  <c r="BAP19" i="7"/>
  <c r="BAQ19" i="7"/>
  <c r="BAR19" i="7"/>
  <c r="BAS19" i="7"/>
  <c r="BAT19" i="7"/>
  <c r="BAU19" i="7"/>
  <c r="BAV19" i="7"/>
  <c r="BAW19" i="7"/>
  <c r="BAX19" i="7"/>
  <c r="BAY19" i="7"/>
  <c r="BAZ19" i="7"/>
  <c r="BBA19" i="7"/>
  <c r="BBB19" i="7"/>
  <c r="BBC19" i="7"/>
  <c r="BBD19" i="7"/>
  <c r="BBE19" i="7"/>
  <c r="BBF19" i="7"/>
  <c r="BBG19" i="7"/>
  <c r="BBH19" i="7"/>
  <c r="BBI19" i="7"/>
  <c r="BBJ19" i="7"/>
  <c r="BBK19" i="7"/>
  <c r="BBL19" i="7"/>
  <c r="BBM19" i="7"/>
  <c r="BBN19" i="7"/>
  <c r="BBO19" i="7"/>
  <c r="BBP19" i="7"/>
  <c r="BBQ19" i="7"/>
  <c r="BBR19" i="7"/>
  <c r="BBS19" i="7"/>
  <c r="BBT19" i="7"/>
  <c r="BBU19" i="7"/>
  <c r="BBV19" i="7"/>
  <c r="BBW19" i="7"/>
  <c r="BBX19" i="7"/>
  <c r="BBY19" i="7"/>
  <c r="BBZ19" i="7"/>
  <c r="BCA19" i="7"/>
  <c r="BCB19" i="7"/>
  <c r="BCC19" i="7"/>
  <c r="BCD19" i="7"/>
  <c r="BCE19" i="7"/>
  <c r="BCF19" i="7"/>
  <c r="BCG19" i="7"/>
  <c r="BCH19" i="7"/>
  <c r="BCI19" i="7"/>
  <c r="BCJ19" i="7"/>
  <c r="BCK19" i="7"/>
  <c r="BCL19" i="7"/>
  <c r="BCM19" i="7"/>
  <c r="BCN19" i="7"/>
  <c r="BCO19" i="7"/>
  <c r="BCP19" i="7"/>
  <c r="BCQ19" i="7"/>
  <c r="BCR19" i="7"/>
  <c r="BCS19" i="7"/>
  <c r="BCT19" i="7"/>
  <c r="BCU19" i="7"/>
  <c r="BCV19" i="7"/>
  <c r="BCW19" i="7"/>
  <c r="BCX19" i="7"/>
  <c r="BCY19" i="7"/>
  <c r="BCZ19" i="7"/>
  <c r="BDA19" i="7"/>
  <c r="BDB19" i="7"/>
  <c r="BDC19" i="7"/>
  <c r="BDD19" i="7"/>
  <c r="BDE19" i="7"/>
  <c r="BDF19" i="7"/>
  <c r="BDG19" i="7"/>
  <c r="BDH19" i="7"/>
  <c r="BDI19" i="7"/>
  <c r="BDJ19" i="7"/>
  <c r="BDK19" i="7"/>
  <c r="BDL19" i="7"/>
  <c r="BDM19" i="7"/>
  <c r="BDN19" i="7"/>
  <c r="BDO19" i="7"/>
  <c r="BDP19" i="7"/>
  <c r="BDQ19" i="7"/>
  <c r="BDR19" i="7"/>
  <c r="BDS19" i="7"/>
  <c r="BDT19" i="7"/>
  <c r="BDU19" i="7"/>
  <c r="BDV19" i="7"/>
  <c r="BDW19" i="7"/>
  <c r="BDX19" i="7"/>
  <c r="BDY19" i="7"/>
  <c r="BDZ19" i="7"/>
  <c r="BEA19" i="7"/>
  <c r="BEB19" i="7"/>
  <c r="BEC19" i="7"/>
  <c r="BED19" i="7"/>
  <c r="BEE19" i="7"/>
  <c r="BEF19" i="7"/>
  <c r="BEG19" i="7"/>
  <c r="BEH19" i="7"/>
  <c r="BEI19" i="7"/>
  <c r="BEJ19" i="7"/>
  <c r="BEK19" i="7"/>
  <c r="BEL19" i="7"/>
  <c r="BEM19" i="7"/>
  <c r="BEN19" i="7"/>
  <c r="BEO19" i="7"/>
  <c r="BEP19" i="7"/>
  <c r="BEQ19" i="7"/>
  <c r="BER19" i="7"/>
  <c r="BES19" i="7"/>
  <c r="BET19" i="7"/>
  <c r="BEU19" i="7"/>
  <c r="BEV19" i="7"/>
  <c r="BEW19" i="7"/>
  <c r="BEX19" i="7"/>
  <c r="BEY19" i="7"/>
  <c r="BEZ19" i="7"/>
  <c r="BFA19" i="7"/>
  <c r="BFB19" i="7"/>
  <c r="BFC19" i="7"/>
  <c r="BFD19" i="7"/>
  <c r="BFE19" i="7"/>
  <c r="BFF19" i="7"/>
  <c r="BFG19" i="7"/>
  <c r="BFH19" i="7"/>
  <c r="BFI19" i="7"/>
  <c r="BFJ19" i="7"/>
  <c r="BFK19" i="7"/>
  <c r="BFL19" i="7"/>
  <c r="BFM19" i="7"/>
  <c r="BFN19" i="7"/>
  <c r="BFO19" i="7"/>
  <c r="BFP19" i="7"/>
  <c r="BFQ19" i="7"/>
  <c r="BFR19" i="7"/>
  <c r="BFS19" i="7"/>
  <c r="BFT19" i="7"/>
  <c r="BFU19" i="7"/>
  <c r="BFV19" i="7"/>
  <c r="BFW19" i="7"/>
  <c r="BFX19" i="7"/>
  <c r="BFY19" i="7"/>
  <c r="BFZ19" i="7"/>
  <c r="BGA19" i="7"/>
  <c r="BGB19" i="7"/>
  <c r="BGC19" i="7"/>
  <c r="BGD19" i="7"/>
  <c r="BGE19" i="7"/>
  <c r="BGF19" i="7"/>
  <c r="BGG19" i="7"/>
  <c r="BGH19" i="7"/>
  <c r="BGI19" i="7"/>
  <c r="BGJ19" i="7"/>
  <c r="BGK19" i="7"/>
  <c r="BGL19" i="7"/>
  <c r="BGM19" i="7"/>
  <c r="BGN19" i="7"/>
  <c r="BGO19" i="7"/>
  <c r="BGP19" i="7"/>
  <c r="BGQ19" i="7"/>
  <c r="BGR19" i="7"/>
  <c r="BGS19" i="7"/>
  <c r="BGT19" i="7"/>
  <c r="BGU19" i="7"/>
  <c r="BGV19" i="7"/>
  <c r="BGW19" i="7"/>
  <c r="BGX19" i="7"/>
  <c r="BGY19" i="7"/>
  <c r="BGZ19" i="7"/>
  <c r="BHA19" i="7"/>
  <c r="BHB19" i="7"/>
  <c r="BHC19" i="7"/>
  <c r="BHD19" i="7"/>
  <c r="BHE19" i="7"/>
  <c r="BHF19" i="7"/>
  <c r="BHG19" i="7"/>
  <c r="BHH19" i="7"/>
  <c r="BHI19" i="7"/>
  <c r="BHJ19" i="7"/>
  <c r="BHK19" i="7"/>
  <c r="BHL19" i="7"/>
  <c r="BHM19" i="7"/>
  <c r="BHN19" i="7"/>
  <c r="BHO19" i="7"/>
  <c r="BHP19" i="7"/>
  <c r="BHQ19" i="7"/>
  <c r="BHR19" i="7"/>
  <c r="BHS19" i="7"/>
  <c r="BHT19" i="7"/>
  <c r="BHU19" i="7"/>
  <c r="BHV19" i="7"/>
  <c r="BHW19" i="7"/>
  <c r="BHX19" i="7"/>
  <c r="BHY19" i="7"/>
  <c r="BHZ19" i="7"/>
  <c r="BIA19" i="7"/>
  <c r="BIB19" i="7"/>
  <c r="BIC19" i="7"/>
  <c r="BID19" i="7"/>
  <c r="BIE19" i="7"/>
  <c r="BIF19" i="7"/>
  <c r="BIG19" i="7"/>
  <c r="BIH19" i="7"/>
  <c r="BII19" i="7"/>
  <c r="BIJ19" i="7"/>
  <c r="BIK19" i="7"/>
  <c r="BIL19" i="7"/>
  <c r="BIM19" i="7"/>
  <c r="BIN19" i="7"/>
  <c r="BIO19" i="7"/>
  <c r="BIP19" i="7"/>
  <c r="BIQ19" i="7"/>
  <c r="BIR19" i="7"/>
  <c r="BIS19" i="7"/>
  <c r="BIT19" i="7"/>
  <c r="BIU19" i="7"/>
  <c r="BIV19" i="7"/>
  <c r="BIW19" i="7"/>
  <c r="BIX19" i="7"/>
  <c r="BIY19" i="7"/>
  <c r="BIZ19" i="7"/>
  <c r="BJA19" i="7"/>
  <c r="BJB19" i="7"/>
  <c r="BJC19" i="7"/>
  <c r="BJD19" i="7"/>
  <c r="BJE19" i="7"/>
  <c r="BJF19" i="7"/>
  <c r="BJG19" i="7"/>
  <c r="BJH19" i="7"/>
  <c r="BJI19" i="7"/>
  <c r="BJJ19" i="7"/>
  <c r="BJK19" i="7"/>
  <c r="BJL19" i="7"/>
  <c r="BJM19" i="7"/>
  <c r="BJN19" i="7"/>
  <c r="BJO19" i="7"/>
  <c r="BJP19" i="7"/>
  <c r="BJQ19" i="7"/>
  <c r="BJR19" i="7"/>
  <c r="BJS19" i="7"/>
  <c r="BJT19" i="7"/>
  <c r="BJU19" i="7"/>
  <c r="BJV19" i="7"/>
  <c r="BJW19" i="7"/>
  <c r="BJX19" i="7"/>
  <c r="BJY19" i="7"/>
  <c r="BJZ19" i="7"/>
  <c r="BKA19" i="7"/>
  <c r="BKB19" i="7"/>
  <c r="BKC19" i="7"/>
  <c r="BKD19" i="7"/>
  <c r="BKE19" i="7"/>
  <c r="BKF19" i="7"/>
  <c r="BKG19" i="7"/>
  <c r="BKH19" i="7"/>
  <c r="BKI19" i="7"/>
  <c r="BKJ19" i="7"/>
  <c r="BKK19" i="7"/>
  <c r="BKL19" i="7"/>
  <c r="BKM19" i="7"/>
  <c r="BKN19" i="7"/>
  <c r="BKO19" i="7"/>
  <c r="BKP19" i="7"/>
  <c r="BKQ19" i="7"/>
  <c r="BKR19" i="7"/>
  <c r="BKS19" i="7"/>
  <c r="BKT19" i="7"/>
  <c r="BKU19" i="7"/>
  <c r="BKV19" i="7"/>
  <c r="BKW19" i="7"/>
  <c r="BKX19" i="7"/>
  <c r="BKY19" i="7"/>
  <c r="BKZ19" i="7"/>
  <c r="BLA19" i="7"/>
  <c r="BLB19" i="7"/>
  <c r="BLC19" i="7"/>
  <c r="BLD19" i="7"/>
  <c r="BLE19" i="7"/>
  <c r="BLF19" i="7"/>
  <c r="BLG19" i="7"/>
  <c r="BLH19" i="7"/>
  <c r="BLI19" i="7"/>
  <c r="BLJ19" i="7"/>
  <c r="BLK19" i="7"/>
  <c r="BLL19" i="7"/>
  <c r="BLM19" i="7"/>
  <c r="BLN19" i="7"/>
  <c r="BLO19" i="7"/>
  <c r="BLP19" i="7"/>
  <c r="BLQ19" i="7"/>
  <c r="BLR19" i="7"/>
  <c r="BLS19" i="7"/>
  <c r="BLT19" i="7"/>
  <c r="BLU19" i="7"/>
  <c r="BLV19" i="7"/>
  <c r="BLW19" i="7"/>
  <c r="BLX19" i="7"/>
  <c r="BLY19" i="7"/>
  <c r="BLZ19" i="7"/>
  <c r="BMA19" i="7"/>
  <c r="BMB19" i="7"/>
  <c r="BMC19" i="7"/>
  <c r="BMD19" i="7"/>
  <c r="BME19" i="7"/>
  <c r="BMF19" i="7"/>
  <c r="BMG19" i="7"/>
  <c r="BMH19" i="7"/>
  <c r="BMI19" i="7"/>
  <c r="BMJ19" i="7"/>
  <c r="BMK19" i="7"/>
  <c r="BML19" i="7"/>
  <c r="BMM19" i="7"/>
  <c r="BMN19" i="7"/>
  <c r="BMO19" i="7"/>
  <c r="BMP19" i="7"/>
  <c r="BMQ19" i="7"/>
  <c r="BMR19" i="7"/>
  <c r="BMS19" i="7"/>
  <c r="BMT19" i="7"/>
  <c r="BMU19" i="7"/>
  <c r="BMV19" i="7"/>
  <c r="BMW19" i="7"/>
  <c r="BMX19" i="7"/>
  <c r="BMY19" i="7"/>
  <c r="BMZ19" i="7"/>
  <c r="BNA19" i="7"/>
  <c r="BNB19" i="7"/>
  <c r="BNC19" i="7"/>
  <c r="BND19" i="7"/>
  <c r="BNE19" i="7"/>
  <c r="BNF19" i="7"/>
  <c r="BNG19" i="7"/>
  <c r="BNH19" i="7"/>
  <c r="BNI19" i="7"/>
  <c r="BNJ19" i="7"/>
  <c r="BNK19" i="7"/>
  <c r="BNL19" i="7"/>
  <c r="BNM19" i="7"/>
  <c r="BNN19" i="7"/>
  <c r="BNO19" i="7"/>
  <c r="BNP19" i="7"/>
  <c r="BNQ19" i="7"/>
  <c r="BNR19" i="7"/>
  <c r="BNS19" i="7"/>
  <c r="BNT19" i="7"/>
  <c r="BNU19" i="7"/>
  <c r="BNV19" i="7"/>
  <c r="BNW19" i="7"/>
  <c r="BNX19" i="7"/>
  <c r="BNY19" i="7"/>
  <c r="BNZ19" i="7"/>
  <c r="BOA19" i="7"/>
  <c r="BOB19" i="7"/>
  <c r="BOC19" i="7"/>
  <c r="BOD19" i="7"/>
  <c r="BOE19" i="7"/>
  <c r="BOF19" i="7"/>
  <c r="BOG19" i="7"/>
  <c r="BOH19" i="7"/>
  <c r="BOI19" i="7"/>
  <c r="BOJ19" i="7"/>
  <c r="BOK19" i="7"/>
  <c r="BOL19" i="7"/>
  <c r="BOM19" i="7"/>
  <c r="BON19" i="7"/>
  <c r="BOO19" i="7"/>
  <c r="BOP19" i="7"/>
  <c r="BOQ19" i="7"/>
  <c r="BOR19" i="7"/>
  <c r="BOS19" i="7"/>
  <c r="BOT19" i="7"/>
  <c r="BOU19" i="7"/>
  <c r="BOV19" i="7"/>
  <c r="BOW19" i="7"/>
  <c r="BOX19" i="7"/>
  <c r="BOY19" i="7"/>
  <c r="BOZ19" i="7"/>
  <c r="BPA19" i="7"/>
  <c r="BPB19" i="7"/>
  <c r="BPC19" i="7"/>
  <c r="BPD19" i="7"/>
  <c r="BPE19" i="7"/>
  <c r="BPF19" i="7"/>
  <c r="BPG19" i="7"/>
  <c r="BPH19" i="7"/>
  <c r="BPI19" i="7"/>
  <c r="BPJ19" i="7"/>
  <c r="BPK19" i="7"/>
  <c r="BPL19" i="7"/>
  <c r="BPM19" i="7"/>
  <c r="BPN19" i="7"/>
  <c r="BPO19" i="7"/>
  <c r="BPP19" i="7"/>
  <c r="BPQ19" i="7"/>
  <c r="BPR19" i="7"/>
  <c r="BPS19" i="7"/>
  <c r="BPT19" i="7"/>
  <c r="BPU19" i="7"/>
  <c r="BPV19" i="7"/>
  <c r="BPW19" i="7"/>
  <c r="BPX19" i="7"/>
  <c r="BPY19" i="7"/>
  <c r="BPZ19" i="7"/>
  <c r="BQA19" i="7"/>
  <c r="BQB19" i="7"/>
  <c r="BQC19" i="7"/>
  <c r="BQD19" i="7"/>
  <c r="BQE19" i="7"/>
  <c r="BQF19" i="7"/>
  <c r="BQG19" i="7"/>
  <c r="BQH19" i="7"/>
  <c r="BQI19" i="7"/>
  <c r="BQJ19" i="7"/>
  <c r="BQK19" i="7"/>
  <c r="BQL19" i="7"/>
  <c r="BQM19" i="7"/>
  <c r="BQN19" i="7"/>
  <c r="BQO19" i="7"/>
  <c r="BQP19" i="7"/>
  <c r="BQQ19" i="7"/>
  <c r="BQR19" i="7"/>
  <c r="BQS19" i="7"/>
  <c r="BQT19" i="7"/>
  <c r="BQU19" i="7"/>
  <c r="BQV19" i="7"/>
  <c r="BQW19" i="7"/>
  <c r="BQX19" i="7"/>
  <c r="BQY19" i="7"/>
  <c r="BQZ19" i="7"/>
  <c r="BRA19" i="7"/>
  <c r="BRB19" i="7"/>
  <c r="BRC19" i="7"/>
  <c r="BRD19" i="7"/>
  <c r="BRE19" i="7"/>
  <c r="BRF19" i="7"/>
  <c r="BRG19" i="7"/>
  <c r="BRH19" i="7"/>
  <c r="BRI19" i="7"/>
  <c r="BRJ19" i="7"/>
  <c r="BRK19" i="7"/>
  <c r="BRL19" i="7"/>
  <c r="BRM19" i="7"/>
  <c r="BRN19" i="7"/>
  <c r="BRO19" i="7"/>
  <c r="BRP19" i="7"/>
  <c r="BRQ19" i="7"/>
  <c r="BRR19" i="7"/>
  <c r="BRS19" i="7"/>
  <c r="BRT19" i="7"/>
  <c r="BRU19" i="7"/>
  <c r="BRV19" i="7"/>
  <c r="BRW19" i="7"/>
  <c r="BRX19" i="7"/>
  <c r="BRY19" i="7"/>
  <c r="BRZ19" i="7"/>
  <c r="BSA19" i="7"/>
  <c r="BSB19" i="7"/>
  <c r="BSC19" i="7"/>
  <c r="BSD19" i="7"/>
  <c r="BSE19" i="7"/>
  <c r="BSF19" i="7"/>
  <c r="BSG19" i="7"/>
  <c r="BSH19" i="7"/>
  <c r="BSI19" i="7"/>
  <c r="BSJ19" i="7"/>
  <c r="BSK19" i="7"/>
  <c r="BSL19" i="7"/>
  <c r="BSM19" i="7"/>
  <c r="BSN19" i="7"/>
  <c r="BSO19" i="7"/>
  <c r="BSP19" i="7"/>
  <c r="BSQ19" i="7"/>
  <c r="BSR19" i="7"/>
  <c r="BSS19" i="7"/>
  <c r="BST19" i="7"/>
  <c r="BSU19" i="7"/>
  <c r="BSV19" i="7"/>
  <c r="BSW19" i="7"/>
  <c r="BSX19" i="7"/>
  <c r="BSY19" i="7"/>
  <c r="BSZ19" i="7"/>
  <c r="BTA19" i="7"/>
  <c r="BTB19" i="7"/>
  <c r="BTC19" i="7"/>
  <c r="BTD19" i="7"/>
  <c r="BTE19" i="7"/>
  <c r="BTF19" i="7"/>
  <c r="BTG19" i="7"/>
  <c r="BTH19" i="7"/>
  <c r="BTI19" i="7"/>
  <c r="BTJ19" i="7"/>
  <c r="BTK19" i="7"/>
  <c r="BTL19" i="7"/>
  <c r="BTM19" i="7"/>
  <c r="BTN19" i="7"/>
  <c r="BTO19" i="7"/>
  <c r="BTP19" i="7"/>
  <c r="BTQ19" i="7"/>
  <c r="BTR19" i="7"/>
  <c r="BTS19" i="7"/>
  <c r="BTT19" i="7"/>
  <c r="BTU19" i="7"/>
  <c r="BTV19" i="7"/>
  <c r="BTW19" i="7"/>
  <c r="BTX19" i="7"/>
  <c r="BTY19" i="7"/>
  <c r="BTZ19" i="7"/>
  <c r="BUA19" i="7"/>
  <c r="BUB19" i="7"/>
  <c r="BUC19" i="7"/>
  <c r="BUD19" i="7"/>
  <c r="BUE19" i="7"/>
  <c r="BUF19" i="7"/>
  <c r="BUG19" i="7"/>
  <c r="BUH19" i="7"/>
  <c r="BUI19" i="7"/>
  <c r="BUJ19" i="7"/>
  <c r="BUK19" i="7"/>
  <c r="BUL19" i="7"/>
  <c r="BUM19" i="7"/>
  <c r="BUN19" i="7"/>
  <c r="BUO19" i="7"/>
  <c r="BUP19" i="7"/>
  <c r="BUQ19" i="7"/>
  <c r="BUR19" i="7"/>
  <c r="BUS19" i="7"/>
  <c r="BUT19" i="7"/>
  <c r="BUU19" i="7"/>
  <c r="BUV19" i="7"/>
  <c r="BUW19" i="7"/>
  <c r="BUX19" i="7"/>
  <c r="BUY19" i="7"/>
  <c r="BUZ19" i="7"/>
  <c r="BVA19" i="7"/>
  <c r="BVB19" i="7"/>
  <c r="BVC19" i="7"/>
  <c r="BVD19" i="7"/>
  <c r="BVE19" i="7"/>
  <c r="BVF19" i="7"/>
  <c r="BVG19" i="7"/>
  <c r="BVH19" i="7"/>
  <c r="BVI19" i="7"/>
  <c r="BVJ19" i="7"/>
  <c r="BVK19" i="7"/>
  <c r="BVL19" i="7"/>
  <c r="BVM19" i="7"/>
  <c r="BVN19" i="7"/>
  <c r="BVO19" i="7"/>
  <c r="BVP19" i="7"/>
  <c r="BVQ19" i="7"/>
  <c r="BVR19" i="7"/>
  <c r="BVS19" i="7"/>
  <c r="BVT19" i="7"/>
  <c r="BVU19" i="7"/>
  <c r="BVV19" i="7"/>
  <c r="BVW19" i="7"/>
  <c r="BVX19" i="7"/>
  <c r="BVY19" i="7"/>
  <c r="BVZ19" i="7"/>
  <c r="BWA19" i="7"/>
  <c r="BWB19" i="7"/>
  <c r="BWC19" i="7"/>
  <c r="BWD19" i="7"/>
  <c r="BWE19" i="7"/>
  <c r="BWF19" i="7"/>
  <c r="BWG19" i="7"/>
  <c r="BWH19" i="7"/>
  <c r="BWI19" i="7"/>
  <c r="BWJ19" i="7"/>
  <c r="BWK19" i="7"/>
  <c r="BWL19" i="7"/>
  <c r="BWM19" i="7"/>
  <c r="BWN19" i="7"/>
  <c r="BWO19" i="7"/>
  <c r="BWP19" i="7"/>
  <c r="BWQ19" i="7"/>
  <c r="BWR19" i="7"/>
  <c r="BWS19" i="7"/>
  <c r="BWT19" i="7"/>
  <c r="BWU19" i="7"/>
  <c r="BWV19" i="7"/>
  <c r="BWW19" i="7"/>
  <c r="BWX19" i="7"/>
  <c r="BWY19" i="7"/>
  <c r="BWZ19" i="7"/>
  <c r="BXA19" i="7"/>
  <c r="BXB19" i="7"/>
  <c r="BXC19" i="7"/>
  <c r="BXD19" i="7"/>
  <c r="BXE19" i="7"/>
  <c r="BXF19" i="7"/>
  <c r="BXG19" i="7"/>
  <c r="BXH19" i="7"/>
  <c r="BXI19" i="7"/>
  <c r="BXJ19" i="7"/>
  <c r="BXK19" i="7"/>
  <c r="BXL19" i="7"/>
  <c r="BXM19" i="7"/>
  <c r="BXN19" i="7"/>
  <c r="BXO19" i="7"/>
  <c r="BXP19" i="7"/>
  <c r="BXQ19" i="7"/>
  <c r="BXR19" i="7"/>
  <c r="BXS19" i="7"/>
  <c r="BXT19" i="7"/>
  <c r="BXU19" i="7"/>
  <c r="BXV19" i="7"/>
  <c r="BXW19" i="7"/>
  <c r="BXX19" i="7"/>
  <c r="BXY19" i="7"/>
  <c r="BXZ19" i="7"/>
  <c r="BYA19" i="7"/>
  <c r="BYB19" i="7"/>
  <c r="BYC19" i="7"/>
  <c r="BYD19" i="7"/>
  <c r="BYE19" i="7"/>
  <c r="BYF19" i="7"/>
  <c r="BYG19" i="7"/>
  <c r="BYH19" i="7"/>
  <c r="BYI19" i="7"/>
  <c r="BYJ19" i="7"/>
  <c r="BYK19" i="7"/>
  <c r="BYL19" i="7"/>
  <c r="BYM19" i="7"/>
  <c r="BYN19" i="7"/>
  <c r="BYO19" i="7"/>
  <c r="BYP19" i="7"/>
  <c r="BYQ19" i="7"/>
  <c r="BYR19" i="7"/>
  <c r="BYS19" i="7"/>
  <c r="BYT19" i="7"/>
  <c r="BYU19" i="7"/>
  <c r="BYV19" i="7"/>
  <c r="BYW19" i="7"/>
  <c r="BYX19" i="7"/>
  <c r="BYY19" i="7"/>
  <c r="BYZ19" i="7"/>
  <c r="BZA19" i="7"/>
  <c r="BZB19" i="7"/>
  <c r="BZC19" i="7"/>
  <c r="BZD19" i="7"/>
  <c r="BZE19" i="7"/>
  <c r="BZF19" i="7"/>
  <c r="BZG19" i="7"/>
  <c r="BZH19" i="7"/>
  <c r="BZI19" i="7"/>
  <c r="BZJ19" i="7"/>
  <c r="BZK19" i="7"/>
  <c r="BZL19" i="7"/>
  <c r="BZM19" i="7"/>
  <c r="BZN19" i="7"/>
  <c r="BZO19" i="7"/>
  <c r="BZP19" i="7"/>
  <c r="BZQ19" i="7"/>
  <c r="BZR19" i="7"/>
  <c r="BZS19" i="7"/>
  <c r="BZT19" i="7"/>
  <c r="BZU19" i="7"/>
  <c r="BZV19" i="7"/>
  <c r="BZW19" i="7"/>
  <c r="BZX19" i="7"/>
  <c r="BZY19" i="7"/>
  <c r="BZZ19" i="7"/>
  <c r="CAA19" i="7"/>
  <c r="CAB19" i="7"/>
  <c r="CAC19" i="7"/>
  <c r="CAD19" i="7"/>
  <c r="CAE19" i="7"/>
  <c r="CAF19" i="7"/>
  <c r="CAG19" i="7"/>
  <c r="CAH19" i="7"/>
  <c r="CAI19" i="7"/>
  <c r="CAJ19" i="7"/>
  <c r="CAK19" i="7"/>
  <c r="CAL19" i="7"/>
  <c r="CAM19" i="7"/>
  <c r="CAN19" i="7"/>
  <c r="CAO19" i="7"/>
  <c r="CAP19" i="7"/>
  <c r="CAQ19" i="7"/>
  <c r="CAR19" i="7"/>
  <c r="CAS19" i="7"/>
  <c r="CAT19" i="7"/>
  <c r="CAU19" i="7"/>
  <c r="CAV19" i="7"/>
  <c r="CAW19" i="7"/>
  <c r="CAX19" i="7"/>
  <c r="CAY19" i="7"/>
  <c r="CAZ19" i="7"/>
  <c r="CBA19" i="7"/>
  <c r="CBB19" i="7"/>
  <c r="CBC19" i="7"/>
  <c r="CBD19" i="7"/>
  <c r="CBE19" i="7"/>
  <c r="CBF19" i="7"/>
  <c r="CBG19" i="7"/>
  <c r="CBH19" i="7"/>
  <c r="CBI19" i="7"/>
  <c r="CBJ19" i="7"/>
  <c r="CBK19" i="7"/>
  <c r="CBL19" i="7"/>
  <c r="CBM19" i="7"/>
  <c r="CBN19" i="7"/>
  <c r="CBO19" i="7"/>
  <c r="CBP19" i="7"/>
  <c r="CBQ19" i="7"/>
  <c r="CBR19" i="7"/>
  <c r="CBS19" i="7"/>
  <c r="CBT19" i="7"/>
  <c r="CBU19" i="7"/>
  <c r="CBV19" i="7"/>
  <c r="CBW19" i="7"/>
  <c r="CBX19" i="7"/>
  <c r="CBY19" i="7"/>
  <c r="CBZ19" i="7"/>
  <c r="CCA19" i="7"/>
  <c r="CCB19" i="7"/>
  <c r="CCC19" i="7"/>
  <c r="CCD19" i="7"/>
  <c r="CCE19" i="7"/>
  <c r="CCF19" i="7"/>
  <c r="CCG19" i="7"/>
  <c r="CCH19" i="7"/>
  <c r="CCI19" i="7"/>
  <c r="CCJ19" i="7"/>
  <c r="CCK19" i="7"/>
  <c r="CCL19" i="7"/>
  <c r="CCM19" i="7"/>
  <c r="CCN19" i="7"/>
  <c r="CCO19" i="7"/>
  <c r="CCP19" i="7"/>
  <c r="CCQ19" i="7"/>
  <c r="CCR19" i="7"/>
  <c r="CCS19" i="7"/>
  <c r="CCT19" i="7"/>
  <c r="CCU19" i="7"/>
  <c r="CCV19" i="7"/>
  <c r="CCW19" i="7"/>
  <c r="CCX19" i="7"/>
  <c r="CCY19" i="7"/>
  <c r="CCZ19" i="7"/>
  <c r="CDA19" i="7"/>
  <c r="CDB19" i="7"/>
  <c r="CDC19" i="7"/>
  <c r="CDD19" i="7"/>
  <c r="CDE19" i="7"/>
  <c r="CDF19" i="7"/>
  <c r="CDG19" i="7"/>
  <c r="CDH19" i="7"/>
  <c r="CDI19" i="7"/>
  <c r="CDJ19" i="7"/>
  <c r="CDK19" i="7"/>
  <c r="CDL19" i="7"/>
  <c r="CDM19" i="7"/>
  <c r="CDN19" i="7"/>
  <c r="CDO19" i="7"/>
  <c r="CDP19" i="7"/>
  <c r="CDQ19" i="7"/>
  <c r="CDR19" i="7"/>
  <c r="CDS19" i="7"/>
  <c r="CDT19" i="7"/>
  <c r="CDU19" i="7"/>
  <c r="CDV19" i="7"/>
  <c r="CDW19" i="7"/>
  <c r="CDX19" i="7"/>
  <c r="CDY19" i="7"/>
  <c r="CDZ19" i="7"/>
  <c r="CEA19" i="7"/>
  <c r="CEB19" i="7"/>
  <c r="CEC19" i="7"/>
  <c r="CED19" i="7"/>
  <c r="CEE19" i="7"/>
  <c r="CEF19" i="7"/>
  <c r="CEG19" i="7"/>
  <c r="CEH19" i="7"/>
  <c r="CEI19" i="7"/>
  <c r="CEJ19" i="7"/>
  <c r="CEK19" i="7"/>
  <c r="CEL19" i="7"/>
  <c r="CEM19" i="7"/>
  <c r="CEN19" i="7"/>
  <c r="CEO19" i="7"/>
  <c r="CEP19" i="7"/>
  <c r="CEQ19" i="7"/>
  <c r="CER19" i="7"/>
  <c r="CES19" i="7"/>
  <c r="CET19" i="7"/>
  <c r="CEU19" i="7"/>
  <c r="CEV19" i="7"/>
  <c r="CEW19" i="7"/>
  <c r="CEX19" i="7"/>
  <c r="CEY19" i="7"/>
  <c r="CEZ19" i="7"/>
  <c r="CFA19" i="7"/>
  <c r="CFB19" i="7"/>
  <c r="CFC19" i="7"/>
  <c r="CFD19" i="7"/>
  <c r="CFE19" i="7"/>
  <c r="CFF19" i="7"/>
  <c r="CFG19" i="7"/>
  <c r="CFH19" i="7"/>
  <c r="CFI19" i="7"/>
  <c r="CFJ19" i="7"/>
  <c r="CFK19" i="7"/>
  <c r="CFL19" i="7"/>
  <c r="CFM19" i="7"/>
  <c r="CFN19" i="7"/>
  <c r="CFO19" i="7"/>
  <c r="CFP19" i="7"/>
  <c r="CFQ19" i="7"/>
  <c r="CFR19" i="7"/>
  <c r="CFS19" i="7"/>
  <c r="CFT19" i="7"/>
  <c r="CFU19" i="7"/>
  <c r="CFV19" i="7"/>
  <c r="CFW19" i="7"/>
  <c r="CFX19" i="7"/>
  <c r="CFY19" i="7"/>
  <c r="CFZ19" i="7"/>
  <c r="CGA19" i="7"/>
  <c r="CGB19" i="7"/>
  <c r="CGC19" i="7"/>
  <c r="CGD19" i="7"/>
  <c r="CGE19" i="7"/>
  <c r="CGF19" i="7"/>
  <c r="CGG19" i="7"/>
  <c r="CGH19" i="7"/>
  <c r="CGI19" i="7"/>
  <c r="CGJ19" i="7"/>
  <c r="CGK19" i="7"/>
  <c r="CGL19" i="7"/>
  <c r="CGM19" i="7"/>
  <c r="CGN19" i="7"/>
  <c r="CGO19" i="7"/>
  <c r="CGP19" i="7"/>
  <c r="CGQ19" i="7"/>
  <c r="CGR19" i="7"/>
  <c r="CGS19" i="7"/>
  <c r="CGT19" i="7"/>
  <c r="CGU19" i="7"/>
  <c r="CGV19" i="7"/>
  <c r="CGW19" i="7"/>
  <c r="CGX19" i="7"/>
  <c r="CGY19" i="7"/>
  <c r="CGZ19" i="7"/>
  <c r="CHA19" i="7"/>
  <c r="CHB19" i="7"/>
  <c r="CHC19" i="7"/>
  <c r="CHD19" i="7"/>
  <c r="CHE19" i="7"/>
  <c r="CHF19" i="7"/>
  <c r="CHG19" i="7"/>
  <c r="CHH19" i="7"/>
  <c r="CHI19" i="7"/>
  <c r="CHJ19" i="7"/>
  <c r="CHK19" i="7"/>
  <c r="CHL19" i="7"/>
  <c r="CHM19" i="7"/>
  <c r="CHN19" i="7"/>
  <c r="CHO19" i="7"/>
  <c r="CHP19" i="7"/>
  <c r="CHQ19" i="7"/>
  <c r="CHR19" i="7"/>
  <c r="CHS19" i="7"/>
  <c r="CHT19" i="7"/>
  <c r="CHU19" i="7"/>
  <c r="CHV19" i="7"/>
  <c r="CHW19" i="7"/>
  <c r="CHX19" i="7"/>
  <c r="CHY19" i="7"/>
  <c r="CHZ19" i="7"/>
  <c r="CIA19" i="7"/>
  <c r="CIB19" i="7"/>
  <c r="CIC19" i="7"/>
  <c r="CID19" i="7"/>
  <c r="CIE19" i="7"/>
  <c r="CIF19" i="7"/>
  <c r="CIG19" i="7"/>
  <c r="CIH19" i="7"/>
  <c r="CII19" i="7"/>
  <c r="CIJ19" i="7"/>
  <c r="CIK19" i="7"/>
  <c r="CIL19" i="7"/>
  <c r="CIM19" i="7"/>
  <c r="CIN19" i="7"/>
  <c r="CIO19" i="7"/>
  <c r="CIP19" i="7"/>
  <c r="CIQ19" i="7"/>
  <c r="CIR19" i="7"/>
  <c r="CIS19" i="7"/>
  <c r="CIT19" i="7"/>
  <c r="CIU19" i="7"/>
  <c r="CIV19" i="7"/>
  <c r="CIW19" i="7"/>
  <c r="CIX19" i="7"/>
  <c r="CIY19" i="7"/>
  <c r="CIZ19" i="7"/>
  <c r="CJA19" i="7"/>
  <c r="CJB19" i="7"/>
  <c r="CJC19" i="7"/>
  <c r="CJD19" i="7"/>
  <c r="CJE19" i="7"/>
  <c r="CJF19" i="7"/>
  <c r="CJG19" i="7"/>
  <c r="CJH19" i="7"/>
  <c r="CJI19" i="7"/>
  <c r="CJJ19" i="7"/>
  <c r="CJK19" i="7"/>
  <c r="CJL19" i="7"/>
  <c r="CJM19" i="7"/>
  <c r="CJN19" i="7"/>
  <c r="CJO19" i="7"/>
  <c r="CJP19" i="7"/>
  <c r="CJQ19" i="7"/>
  <c r="CJR19" i="7"/>
  <c r="CJS19" i="7"/>
  <c r="CJT19" i="7"/>
  <c r="CJU19" i="7"/>
  <c r="CJV19" i="7"/>
  <c r="CJW19" i="7"/>
  <c r="CJX19" i="7"/>
  <c r="CJY19" i="7"/>
  <c r="CJZ19" i="7"/>
  <c r="CKA19" i="7"/>
  <c r="CKB19" i="7"/>
  <c r="CKC19" i="7"/>
  <c r="CKD19" i="7"/>
  <c r="CKE19" i="7"/>
  <c r="CKF19" i="7"/>
  <c r="CKG19" i="7"/>
  <c r="CKH19" i="7"/>
  <c r="CKI19" i="7"/>
  <c r="CKJ19" i="7"/>
  <c r="CKK19" i="7"/>
  <c r="CKL19" i="7"/>
  <c r="CKM19" i="7"/>
  <c r="CKN19" i="7"/>
  <c r="CKO19" i="7"/>
  <c r="CKP19" i="7"/>
  <c r="CKQ19" i="7"/>
  <c r="CKR19" i="7"/>
  <c r="CKS19" i="7"/>
  <c r="CKT19" i="7"/>
  <c r="CKU19" i="7"/>
  <c r="CKV19" i="7"/>
  <c r="CKW19" i="7"/>
  <c r="CKX19" i="7"/>
  <c r="CKY19" i="7"/>
  <c r="CKZ19" i="7"/>
  <c r="CLA19" i="7"/>
  <c r="CLB19" i="7"/>
  <c r="CLC19" i="7"/>
  <c r="CLD19" i="7"/>
  <c r="CLE19" i="7"/>
  <c r="CLF19" i="7"/>
  <c r="CLG19" i="7"/>
  <c r="CLH19" i="7"/>
  <c r="CLI19" i="7"/>
  <c r="CLJ19" i="7"/>
  <c r="CLK19" i="7"/>
  <c r="CLL19" i="7"/>
  <c r="CLM19" i="7"/>
  <c r="CLN19" i="7"/>
  <c r="CLO19" i="7"/>
  <c r="CLP19" i="7"/>
  <c r="CLQ19" i="7"/>
  <c r="CLR19" i="7"/>
  <c r="CLS19" i="7"/>
  <c r="CLT19" i="7"/>
  <c r="CLU19" i="7"/>
  <c r="CLV19" i="7"/>
  <c r="CLW19" i="7"/>
  <c r="CLX19" i="7"/>
  <c r="CLY19" i="7"/>
  <c r="CLZ19" i="7"/>
  <c r="CMA19" i="7"/>
  <c r="CMB19" i="7"/>
  <c r="CMC19" i="7"/>
  <c r="CMD19" i="7"/>
  <c r="CME19" i="7"/>
  <c r="CMF19" i="7"/>
  <c r="CMG19" i="7"/>
  <c r="CMH19" i="7"/>
  <c r="CMI19" i="7"/>
  <c r="CMJ19" i="7"/>
  <c r="CMK19" i="7"/>
  <c r="CML19" i="7"/>
  <c r="CMM19" i="7"/>
  <c r="CMN19" i="7"/>
  <c r="CMO19" i="7"/>
  <c r="CMP19" i="7"/>
  <c r="CMQ19" i="7"/>
  <c r="CMR19" i="7"/>
  <c r="CMS19" i="7"/>
  <c r="CMT19" i="7"/>
  <c r="CMU19" i="7"/>
  <c r="CMV19" i="7"/>
  <c r="CMW19" i="7"/>
  <c r="CMX19" i="7"/>
  <c r="CMY19" i="7"/>
  <c r="CMZ19" i="7"/>
  <c r="CNA19" i="7"/>
  <c r="CNB19" i="7"/>
  <c r="CNC19" i="7"/>
  <c r="CND19" i="7"/>
  <c r="CNE19" i="7"/>
  <c r="CNF19" i="7"/>
  <c r="CNG19" i="7"/>
  <c r="CNH19" i="7"/>
  <c r="CNI19" i="7"/>
  <c r="CNJ19" i="7"/>
  <c r="CNK19" i="7"/>
  <c r="CNL19" i="7"/>
  <c r="CNM19" i="7"/>
  <c r="CNN19" i="7"/>
  <c r="CNO19" i="7"/>
  <c r="CNP19" i="7"/>
  <c r="CNQ19" i="7"/>
  <c r="CNR19" i="7"/>
  <c r="CNS19" i="7"/>
  <c r="CNT19" i="7"/>
  <c r="CNU19" i="7"/>
  <c r="CNV19" i="7"/>
  <c r="CNW19" i="7"/>
  <c r="CNX19" i="7"/>
  <c r="CNY19" i="7"/>
  <c r="CNZ19" i="7"/>
  <c r="COA19" i="7"/>
  <c r="COB19" i="7"/>
  <c r="COC19" i="7"/>
  <c r="COD19" i="7"/>
  <c r="COE19" i="7"/>
  <c r="COF19" i="7"/>
  <c r="COG19" i="7"/>
  <c r="COH19" i="7"/>
  <c r="COI19" i="7"/>
  <c r="COJ19" i="7"/>
  <c r="COK19" i="7"/>
  <c r="COL19" i="7"/>
  <c r="COM19" i="7"/>
  <c r="CON19" i="7"/>
  <c r="COO19" i="7"/>
  <c r="COP19" i="7"/>
  <c r="COQ19" i="7"/>
  <c r="COR19" i="7"/>
  <c r="COS19" i="7"/>
  <c r="COT19" i="7"/>
  <c r="COU19" i="7"/>
  <c r="COV19" i="7"/>
  <c r="COW19" i="7"/>
  <c r="COX19" i="7"/>
  <c r="COY19" i="7"/>
  <c r="COZ19" i="7"/>
  <c r="CPA19" i="7"/>
  <c r="CPB19" i="7"/>
  <c r="CPC19" i="7"/>
  <c r="CPD19" i="7"/>
  <c r="CPE19" i="7"/>
  <c r="CPF19" i="7"/>
  <c r="CPG19" i="7"/>
  <c r="CPH19" i="7"/>
  <c r="CPI19" i="7"/>
  <c r="CPJ19" i="7"/>
  <c r="CPK19" i="7"/>
  <c r="CPL19" i="7"/>
  <c r="CPM19" i="7"/>
  <c r="CPN19" i="7"/>
  <c r="CPO19" i="7"/>
  <c r="CPP19" i="7"/>
  <c r="CPQ19" i="7"/>
  <c r="CPR19" i="7"/>
  <c r="CPS19" i="7"/>
  <c r="CPT19" i="7"/>
  <c r="CPU19" i="7"/>
  <c r="CPV19" i="7"/>
  <c r="CPW19" i="7"/>
  <c r="CPX19" i="7"/>
  <c r="CPY19" i="7"/>
  <c r="CPZ19" i="7"/>
  <c r="CQA19" i="7"/>
  <c r="CQB19" i="7"/>
  <c r="CQC19" i="7"/>
  <c r="CQD19" i="7"/>
  <c r="CQE19" i="7"/>
  <c r="CQF19" i="7"/>
  <c r="CQG19" i="7"/>
  <c r="CQH19" i="7"/>
  <c r="CQI19" i="7"/>
  <c r="CQJ19" i="7"/>
  <c r="CQK19" i="7"/>
  <c r="CQL19" i="7"/>
  <c r="CQM19" i="7"/>
  <c r="CQN19" i="7"/>
  <c r="CQO19" i="7"/>
  <c r="CQP19" i="7"/>
  <c r="CQQ19" i="7"/>
  <c r="CQR19" i="7"/>
  <c r="CQS19" i="7"/>
  <c r="CQT19" i="7"/>
  <c r="CQU19" i="7"/>
  <c r="CQV19" i="7"/>
  <c r="CQW19" i="7"/>
  <c r="CQX19" i="7"/>
  <c r="CQY19" i="7"/>
  <c r="CQZ19" i="7"/>
  <c r="CRA19" i="7"/>
  <c r="CRB19" i="7"/>
  <c r="CRC19" i="7"/>
  <c r="CRD19" i="7"/>
  <c r="CRE19" i="7"/>
  <c r="CRF19" i="7"/>
  <c r="CRG19" i="7"/>
  <c r="CRH19" i="7"/>
  <c r="CRI19" i="7"/>
  <c r="CRJ19" i="7"/>
  <c r="CRK19" i="7"/>
  <c r="CRL19" i="7"/>
  <c r="CRM19" i="7"/>
  <c r="CRN19" i="7"/>
  <c r="CRO19" i="7"/>
  <c r="CRP19" i="7"/>
  <c r="CRQ19" i="7"/>
  <c r="CRR19" i="7"/>
  <c r="CRS19" i="7"/>
  <c r="CRT19" i="7"/>
  <c r="CRU19" i="7"/>
  <c r="CRV19" i="7"/>
  <c r="CRW19" i="7"/>
  <c r="CRX19" i="7"/>
  <c r="CRY19" i="7"/>
  <c r="CRZ19" i="7"/>
  <c r="CSA19" i="7"/>
  <c r="CSB19" i="7"/>
  <c r="CSC19" i="7"/>
  <c r="CSD19" i="7"/>
  <c r="CSE19" i="7"/>
  <c r="CSF19" i="7"/>
  <c r="CSG19" i="7"/>
  <c r="CSH19" i="7"/>
  <c r="CSI19" i="7"/>
  <c r="CSJ19" i="7"/>
  <c r="CSK19" i="7"/>
  <c r="CSL19" i="7"/>
  <c r="CSM19" i="7"/>
  <c r="CSN19" i="7"/>
  <c r="CSO19" i="7"/>
  <c r="CSP19" i="7"/>
  <c r="CSQ19" i="7"/>
  <c r="CSR19" i="7"/>
  <c r="CSS19" i="7"/>
  <c r="CST19" i="7"/>
  <c r="CSU19" i="7"/>
  <c r="CSV19" i="7"/>
  <c r="CSW19" i="7"/>
  <c r="CSX19" i="7"/>
  <c r="CSY19" i="7"/>
  <c r="CSZ19" i="7"/>
  <c r="CTA19" i="7"/>
  <c r="CTB19" i="7"/>
  <c r="CTC19" i="7"/>
  <c r="CTD19" i="7"/>
  <c r="CTE19" i="7"/>
  <c r="CTF19" i="7"/>
  <c r="CTG19" i="7"/>
  <c r="CTH19" i="7"/>
  <c r="CTI19" i="7"/>
  <c r="CTJ19" i="7"/>
  <c r="CTK19" i="7"/>
  <c r="CTL19" i="7"/>
  <c r="CTM19" i="7"/>
  <c r="CTN19" i="7"/>
  <c r="CTO19" i="7"/>
  <c r="CTP19" i="7"/>
  <c r="CTQ19" i="7"/>
  <c r="CTR19" i="7"/>
  <c r="CTS19" i="7"/>
  <c r="CTT19" i="7"/>
  <c r="CTU19" i="7"/>
  <c r="CTV19" i="7"/>
  <c r="CTW19" i="7"/>
  <c r="CTX19" i="7"/>
  <c r="CTY19" i="7"/>
  <c r="CTZ19" i="7"/>
  <c r="CUA19" i="7"/>
  <c r="CUB19" i="7"/>
  <c r="CUC19" i="7"/>
  <c r="CUD19" i="7"/>
  <c r="CUE19" i="7"/>
  <c r="CUF19" i="7"/>
  <c r="CUG19" i="7"/>
  <c r="CUH19" i="7"/>
  <c r="CUI19" i="7"/>
  <c r="CUJ19" i="7"/>
  <c r="CUK19" i="7"/>
  <c r="CUL19" i="7"/>
  <c r="CUM19" i="7"/>
  <c r="CUN19" i="7"/>
  <c r="CUO19" i="7"/>
  <c r="CUP19" i="7"/>
  <c r="CUQ19" i="7"/>
  <c r="CUR19" i="7"/>
  <c r="CUS19" i="7"/>
  <c r="CUT19" i="7"/>
  <c r="CUU19" i="7"/>
  <c r="CUV19" i="7"/>
  <c r="CUW19" i="7"/>
  <c r="CUX19" i="7"/>
  <c r="CUY19" i="7"/>
  <c r="CUZ19" i="7"/>
  <c r="CVA19" i="7"/>
  <c r="CVB19" i="7"/>
  <c r="CVC19" i="7"/>
  <c r="CVD19" i="7"/>
  <c r="CVE19" i="7"/>
  <c r="CVF19" i="7"/>
  <c r="CVG19" i="7"/>
  <c r="CVH19" i="7"/>
  <c r="CVI19" i="7"/>
  <c r="CVJ19" i="7"/>
  <c r="CVK19" i="7"/>
  <c r="CVL19" i="7"/>
  <c r="CVM19" i="7"/>
  <c r="CVN19" i="7"/>
  <c r="CVO19" i="7"/>
  <c r="CVP19" i="7"/>
  <c r="CVQ19" i="7"/>
  <c r="CVR19" i="7"/>
  <c r="CVS19" i="7"/>
  <c r="CVT19" i="7"/>
  <c r="CVU19" i="7"/>
  <c r="CVV19" i="7"/>
  <c r="CVW19" i="7"/>
  <c r="CVX19" i="7"/>
  <c r="CVY19" i="7"/>
  <c r="CVZ19" i="7"/>
  <c r="CWA19" i="7"/>
  <c r="CWB19" i="7"/>
  <c r="CWC19" i="7"/>
  <c r="CWD19" i="7"/>
  <c r="CWE19" i="7"/>
  <c r="CWF19" i="7"/>
  <c r="CWG19" i="7"/>
  <c r="CWH19" i="7"/>
  <c r="CWI19" i="7"/>
  <c r="CWJ19" i="7"/>
  <c r="CWK19" i="7"/>
  <c r="CWL19" i="7"/>
  <c r="CWM19" i="7"/>
  <c r="CWN19" i="7"/>
  <c r="CWO19" i="7"/>
  <c r="CWP19" i="7"/>
  <c r="CWQ19" i="7"/>
  <c r="CWR19" i="7"/>
  <c r="CWS19" i="7"/>
  <c r="CWT19" i="7"/>
  <c r="CWU19" i="7"/>
  <c r="CWV19" i="7"/>
  <c r="CWW19" i="7"/>
  <c r="CWX19" i="7"/>
  <c r="CWY19" i="7"/>
  <c r="CWZ19" i="7"/>
  <c r="CXA19" i="7"/>
  <c r="CXB19" i="7"/>
  <c r="CXC19" i="7"/>
  <c r="CXD19" i="7"/>
  <c r="CXE19" i="7"/>
  <c r="CXF19" i="7"/>
  <c r="CXG19" i="7"/>
  <c r="CXH19" i="7"/>
  <c r="CXI19" i="7"/>
  <c r="CXJ19" i="7"/>
  <c r="CXK19" i="7"/>
  <c r="CXL19" i="7"/>
  <c r="CXM19" i="7"/>
  <c r="CXN19" i="7"/>
  <c r="CXO19" i="7"/>
  <c r="CXP19" i="7"/>
  <c r="CXQ19" i="7"/>
  <c r="CXR19" i="7"/>
  <c r="CXS19" i="7"/>
  <c r="CXT19" i="7"/>
  <c r="CXU19" i="7"/>
  <c r="CXV19" i="7"/>
  <c r="CXW19" i="7"/>
  <c r="CXX19" i="7"/>
  <c r="CXY19" i="7"/>
  <c r="CXZ19" i="7"/>
  <c r="CYA19" i="7"/>
  <c r="CYB19" i="7"/>
  <c r="CYC19" i="7"/>
  <c r="CYD19" i="7"/>
  <c r="CYE19" i="7"/>
  <c r="CYF19" i="7"/>
  <c r="CYG19" i="7"/>
  <c r="CYH19" i="7"/>
  <c r="CYI19" i="7"/>
  <c r="CYJ19" i="7"/>
  <c r="CYK19" i="7"/>
  <c r="CYL19" i="7"/>
  <c r="CYM19" i="7"/>
  <c r="CYN19" i="7"/>
  <c r="CYO19" i="7"/>
  <c r="CYP19" i="7"/>
  <c r="CYQ19" i="7"/>
  <c r="CYR19" i="7"/>
  <c r="CYS19" i="7"/>
  <c r="CYT19" i="7"/>
  <c r="CYU19" i="7"/>
  <c r="CYV19" i="7"/>
  <c r="CYW19" i="7"/>
  <c r="CYX19" i="7"/>
  <c r="CYY19" i="7"/>
  <c r="CYZ19" i="7"/>
  <c r="CZA19" i="7"/>
  <c r="CZB19" i="7"/>
  <c r="CZC19" i="7"/>
  <c r="CZD19" i="7"/>
  <c r="CZE19" i="7"/>
  <c r="CZF19" i="7"/>
  <c r="CZG19" i="7"/>
  <c r="CZH19" i="7"/>
  <c r="CZI19" i="7"/>
  <c r="CZJ19" i="7"/>
  <c r="CZK19" i="7"/>
  <c r="CZL19" i="7"/>
  <c r="CZM19" i="7"/>
  <c r="CZN19" i="7"/>
  <c r="CZO19" i="7"/>
  <c r="CZP19" i="7"/>
  <c r="CZQ19" i="7"/>
  <c r="CZR19" i="7"/>
  <c r="CZS19" i="7"/>
  <c r="CZT19" i="7"/>
  <c r="CZU19" i="7"/>
  <c r="CZV19" i="7"/>
  <c r="CZW19" i="7"/>
  <c r="CZX19" i="7"/>
  <c r="CZY19" i="7"/>
  <c r="CZZ19" i="7"/>
  <c r="DAA19" i="7"/>
  <c r="DAB19" i="7"/>
  <c r="DAC19" i="7"/>
  <c r="DAD19" i="7"/>
  <c r="DAE19" i="7"/>
  <c r="DAF19" i="7"/>
  <c r="DAG19" i="7"/>
  <c r="DAH19" i="7"/>
  <c r="DAI19" i="7"/>
  <c r="DAJ19" i="7"/>
  <c r="DAK19" i="7"/>
  <c r="DAL19" i="7"/>
  <c r="DAM19" i="7"/>
  <c r="DAN19" i="7"/>
  <c r="DAO19" i="7"/>
  <c r="DAP19" i="7"/>
  <c r="DAQ19" i="7"/>
  <c r="DAR19" i="7"/>
  <c r="DAS19" i="7"/>
  <c r="DAT19" i="7"/>
  <c r="DAU19" i="7"/>
  <c r="DAV19" i="7"/>
  <c r="DAW19" i="7"/>
  <c r="DAX19" i="7"/>
  <c r="DAY19" i="7"/>
  <c r="DAZ19" i="7"/>
  <c r="DBA19" i="7"/>
  <c r="DBB19" i="7"/>
  <c r="DBC19" i="7"/>
  <c r="DBD19" i="7"/>
  <c r="DBE19" i="7"/>
  <c r="DBF19" i="7"/>
  <c r="DBG19" i="7"/>
  <c r="DBH19" i="7"/>
  <c r="DBI19" i="7"/>
  <c r="DBJ19" i="7"/>
  <c r="DBK19" i="7"/>
  <c r="DBL19" i="7"/>
  <c r="DBM19" i="7"/>
  <c r="DBN19" i="7"/>
  <c r="DBO19" i="7"/>
  <c r="DBP19" i="7"/>
  <c r="DBQ19" i="7"/>
  <c r="DBR19" i="7"/>
  <c r="DBS19" i="7"/>
  <c r="DBT19" i="7"/>
  <c r="DBU19" i="7"/>
  <c r="DBV19" i="7"/>
  <c r="DBW19" i="7"/>
  <c r="DBX19" i="7"/>
  <c r="DBY19" i="7"/>
  <c r="DBZ19" i="7"/>
  <c r="DCA19" i="7"/>
  <c r="DCB19" i="7"/>
  <c r="DCC19" i="7"/>
  <c r="DCD19" i="7"/>
  <c r="DCE19" i="7"/>
  <c r="DCF19" i="7"/>
  <c r="DCG19" i="7"/>
  <c r="DCH19" i="7"/>
  <c r="DCI19" i="7"/>
  <c r="DCJ19" i="7"/>
  <c r="DCK19" i="7"/>
  <c r="DCL19" i="7"/>
  <c r="DCM19" i="7"/>
  <c r="DCN19" i="7"/>
  <c r="DCO19" i="7"/>
  <c r="DCP19" i="7"/>
  <c r="DCQ19" i="7"/>
  <c r="DCR19" i="7"/>
  <c r="DCS19" i="7"/>
  <c r="DCT19" i="7"/>
  <c r="DCU19" i="7"/>
  <c r="DCV19" i="7"/>
  <c r="DCW19" i="7"/>
  <c r="DCX19" i="7"/>
  <c r="DCY19" i="7"/>
  <c r="DCZ19" i="7"/>
  <c r="DDA19" i="7"/>
  <c r="DDB19" i="7"/>
  <c r="DDC19" i="7"/>
  <c r="DDD19" i="7"/>
  <c r="DDE19" i="7"/>
  <c r="DDF19" i="7"/>
  <c r="DDG19" i="7"/>
  <c r="DDH19" i="7"/>
  <c r="DDI19" i="7"/>
  <c r="DDJ19" i="7"/>
  <c r="DDK19" i="7"/>
  <c r="DDL19" i="7"/>
  <c r="DDM19" i="7"/>
  <c r="DDN19" i="7"/>
  <c r="DDO19" i="7"/>
  <c r="DDP19" i="7"/>
  <c r="DDQ19" i="7"/>
  <c r="DDR19" i="7"/>
  <c r="DDS19" i="7"/>
  <c r="DDT19" i="7"/>
  <c r="DDU19" i="7"/>
  <c r="DDV19" i="7"/>
  <c r="DDW19" i="7"/>
  <c r="DDX19" i="7"/>
  <c r="DDY19" i="7"/>
  <c r="DDZ19" i="7"/>
  <c r="DEA19" i="7"/>
  <c r="DEB19" i="7"/>
  <c r="DEC19" i="7"/>
  <c r="DED19" i="7"/>
  <c r="DEE19" i="7"/>
  <c r="DEF19" i="7"/>
  <c r="DEG19" i="7"/>
  <c r="DEH19" i="7"/>
  <c r="DEI19" i="7"/>
  <c r="DEJ19" i="7"/>
  <c r="DEK19" i="7"/>
  <c r="DEL19" i="7"/>
  <c r="DEM19" i="7"/>
  <c r="DEN19" i="7"/>
  <c r="DEO19" i="7"/>
  <c r="DEP19" i="7"/>
  <c r="DEQ19" i="7"/>
  <c r="DER19" i="7"/>
  <c r="DES19" i="7"/>
  <c r="DET19" i="7"/>
  <c r="DEU19" i="7"/>
  <c r="DEV19" i="7"/>
  <c r="DEW19" i="7"/>
  <c r="DEX19" i="7"/>
  <c r="DEY19" i="7"/>
  <c r="DEZ19" i="7"/>
  <c r="DFA19" i="7"/>
  <c r="DFB19" i="7"/>
  <c r="DFC19" i="7"/>
  <c r="DFD19" i="7"/>
  <c r="DFE19" i="7"/>
  <c r="DFF19" i="7"/>
  <c r="DFG19" i="7"/>
  <c r="DFH19" i="7"/>
  <c r="DFI19" i="7"/>
  <c r="DFJ19" i="7"/>
  <c r="DFK19" i="7"/>
  <c r="DFL19" i="7"/>
  <c r="DFM19" i="7"/>
  <c r="DFN19" i="7"/>
  <c r="DFO19" i="7"/>
  <c r="DFP19" i="7"/>
  <c r="DFQ19" i="7"/>
  <c r="DFR19" i="7"/>
  <c r="DFS19" i="7"/>
  <c r="DFT19" i="7"/>
  <c r="DFU19" i="7"/>
  <c r="DFV19" i="7"/>
  <c r="DFW19" i="7"/>
  <c r="DFX19" i="7"/>
  <c r="DFY19" i="7"/>
  <c r="DFZ19" i="7"/>
  <c r="DGA19" i="7"/>
  <c r="DGB19" i="7"/>
  <c r="DGC19" i="7"/>
  <c r="DGD19" i="7"/>
  <c r="DGE19" i="7"/>
  <c r="DGF19" i="7"/>
  <c r="DGG19" i="7"/>
  <c r="DGH19" i="7"/>
  <c r="DGI19" i="7"/>
  <c r="DGJ19" i="7"/>
  <c r="DGK19" i="7"/>
  <c r="DGL19" i="7"/>
  <c r="DGM19" i="7"/>
  <c r="DGN19" i="7"/>
  <c r="DGO19" i="7"/>
  <c r="DGP19" i="7"/>
  <c r="DGQ19" i="7"/>
  <c r="DGR19" i="7"/>
  <c r="DGS19" i="7"/>
  <c r="DGT19" i="7"/>
  <c r="DGU19" i="7"/>
  <c r="DGV19" i="7"/>
  <c r="DGW19" i="7"/>
  <c r="DGX19" i="7"/>
  <c r="DGY19" i="7"/>
  <c r="DGZ19" i="7"/>
  <c r="DHA19" i="7"/>
  <c r="DHB19" i="7"/>
  <c r="DHC19" i="7"/>
  <c r="DHD19" i="7"/>
  <c r="DHE19" i="7"/>
  <c r="DHF19" i="7"/>
  <c r="DHG19" i="7"/>
  <c r="DHH19" i="7"/>
  <c r="DHI19" i="7"/>
  <c r="DHJ19" i="7"/>
  <c r="DHK19" i="7"/>
  <c r="DHL19" i="7"/>
  <c r="DHM19" i="7"/>
  <c r="DHN19" i="7"/>
  <c r="DHO19" i="7"/>
  <c r="DHP19" i="7"/>
  <c r="DHQ19" i="7"/>
  <c r="DHR19" i="7"/>
  <c r="DHS19" i="7"/>
  <c r="DHT19" i="7"/>
  <c r="DHU19" i="7"/>
  <c r="DHV19" i="7"/>
  <c r="DHW19" i="7"/>
  <c r="DHX19" i="7"/>
  <c r="DHY19" i="7"/>
  <c r="DHZ19" i="7"/>
  <c r="DIA19" i="7"/>
  <c r="DIB19" i="7"/>
  <c r="DIC19" i="7"/>
  <c r="DID19" i="7"/>
  <c r="DIE19" i="7"/>
  <c r="DIF19" i="7"/>
  <c r="DIG19" i="7"/>
  <c r="DIH19" i="7"/>
  <c r="DII19" i="7"/>
  <c r="DIJ19" i="7"/>
  <c r="DIK19" i="7"/>
  <c r="DIL19" i="7"/>
  <c r="DIM19" i="7"/>
  <c r="DIN19" i="7"/>
  <c r="DIO19" i="7"/>
  <c r="DIP19" i="7"/>
  <c r="DIQ19" i="7"/>
  <c r="DIR19" i="7"/>
  <c r="DIS19" i="7"/>
  <c r="DIT19" i="7"/>
  <c r="DIU19" i="7"/>
  <c r="DIV19" i="7"/>
  <c r="DIW19" i="7"/>
  <c r="DIX19" i="7"/>
  <c r="DIY19" i="7"/>
  <c r="DIZ19" i="7"/>
  <c r="DJA19" i="7"/>
  <c r="DJB19" i="7"/>
  <c r="DJC19" i="7"/>
  <c r="DJD19" i="7"/>
  <c r="DJE19" i="7"/>
  <c r="DJF19" i="7"/>
  <c r="DJG19" i="7"/>
  <c r="DJH19" i="7"/>
  <c r="DJI19" i="7"/>
  <c r="DJJ19" i="7"/>
  <c r="DJK19" i="7"/>
  <c r="DJL19" i="7"/>
  <c r="DJM19" i="7"/>
  <c r="DJN19" i="7"/>
  <c r="DJO19" i="7"/>
  <c r="DJP19" i="7"/>
  <c r="DJQ19" i="7"/>
  <c r="DJR19" i="7"/>
  <c r="DJS19" i="7"/>
  <c r="DJT19" i="7"/>
  <c r="DJU19" i="7"/>
  <c r="DJV19" i="7"/>
  <c r="DJW19" i="7"/>
  <c r="DJX19" i="7"/>
  <c r="DJY19" i="7"/>
  <c r="DJZ19" i="7"/>
  <c r="DKA19" i="7"/>
  <c r="DKB19" i="7"/>
  <c r="DKC19" i="7"/>
  <c r="DKD19" i="7"/>
  <c r="DKE19" i="7"/>
  <c r="DKF19" i="7"/>
  <c r="DKG19" i="7"/>
  <c r="DKH19" i="7"/>
  <c r="DKI19" i="7"/>
  <c r="DKJ19" i="7"/>
  <c r="DKK19" i="7"/>
  <c r="DKL19" i="7"/>
  <c r="DKM19" i="7"/>
  <c r="DKN19" i="7"/>
  <c r="DKO19" i="7"/>
  <c r="DKP19" i="7"/>
  <c r="DKQ19" i="7"/>
  <c r="DKR19" i="7"/>
  <c r="DKS19" i="7"/>
  <c r="DKT19" i="7"/>
  <c r="DKU19" i="7"/>
  <c r="DKV19" i="7"/>
  <c r="DKW19" i="7"/>
  <c r="DKX19" i="7"/>
  <c r="DKY19" i="7"/>
  <c r="DKZ19" i="7"/>
  <c r="DLA19" i="7"/>
  <c r="DLB19" i="7"/>
  <c r="DLC19" i="7"/>
  <c r="DLD19" i="7"/>
  <c r="DLE19" i="7"/>
  <c r="DLF19" i="7"/>
  <c r="DLG19" i="7"/>
  <c r="DLH19" i="7"/>
  <c r="DLI19" i="7"/>
  <c r="DLJ19" i="7"/>
  <c r="DLK19" i="7"/>
  <c r="DLL19" i="7"/>
  <c r="DLM19" i="7"/>
  <c r="DLN19" i="7"/>
  <c r="DLO19" i="7"/>
  <c r="DLP19" i="7"/>
  <c r="DLQ19" i="7"/>
  <c r="DLR19" i="7"/>
  <c r="DLS19" i="7"/>
  <c r="DLT19" i="7"/>
  <c r="DLU19" i="7"/>
  <c r="DLV19" i="7"/>
  <c r="DLW19" i="7"/>
  <c r="DLX19" i="7"/>
  <c r="DLY19" i="7"/>
  <c r="DLZ19" i="7"/>
  <c r="DMA19" i="7"/>
  <c r="DMB19" i="7"/>
  <c r="DMC19" i="7"/>
  <c r="DMD19" i="7"/>
  <c r="DME19" i="7"/>
  <c r="DMF19" i="7"/>
  <c r="DMG19" i="7"/>
  <c r="DMH19" i="7"/>
  <c r="DMI19" i="7"/>
  <c r="DMJ19" i="7"/>
  <c r="DMK19" i="7"/>
  <c r="DML19" i="7"/>
  <c r="DMM19" i="7"/>
  <c r="DMN19" i="7"/>
  <c r="DMO19" i="7"/>
  <c r="DMP19" i="7"/>
  <c r="DMQ19" i="7"/>
  <c r="DMR19" i="7"/>
  <c r="DMS19" i="7"/>
  <c r="DMT19" i="7"/>
  <c r="DMU19" i="7"/>
  <c r="DMV19" i="7"/>
  <c r="DMW19" i="7"/>
  <c r="DMX19" i="7"/>
  <c r="DMY19" i="7"/>
  <c r="DMZ19" i="7"/>
  <c r="DNA19" i="7"/>
  <c r="DNB19" i="7"/>
  <c r="DNC19" i="7"/>
  <c r="DND19" i="7"/>
  <c r="DNE19" i="7"/>
  <c r="DNF19" i="7"/>
  <c r="DNG19" i="7"/>
  <c r="DNH19" i="7"/>
  <c r="DNI19" i="7"/>
  <c r="DNJ19" i="7"/>
  <c r="DNK19" i="7"/>
  <c r="DNL19" i="7"/>
  <c r="DNM19" i="7"/>
  <c r="DNN19" i="7"/>
  <c r="DNO19" i="7"/>
  <c r="DNP19" i="7"/>
  <c r="DNQ19" i="7"/>
  <c r="DNR19" i="7"/>
  <c r="DNS19" i="7"/>
  <c r="DNT19" i="7"/>
  <c r="DNU19" i="7"/>
  <c r="DNV19" i="7"/>
  <c r="DNW19" i="7"/>
  <c r="DNX19" i="7"/>
  <c r="DNY19" i="7"/>
  <c r="DNZ19" i="7"/>
  <c r="DOA19" i="7"/>
  <c r="DOB19" i="7"/>
  <c r="DOC19" i="7"/>
  <c r="DOD19" i="7"/>
  <c r="DOE19" i="7"/>
  <c r="DOF19" i="7"/>
  <c r="DOG19" i="7"/>
  <c r="DOH19" i="7"/>
  <c r="DOI19" i="7"/>
  <c r="DOJ19" i="7"/>
  <c r="DOK19" i="7"/>
  <c r="DOL19" i="7"/>
  <c r="DOM19" i="7"/>
  <c r="DON19" i="7"/>
  <c r="DOO19" i="7"/>
  <c r="DOP19" i="7"/>
  <c r="DOQ19" i="7"/>
  <c r="DOR19" i="7"/>
  <c r="DOS19" i="7"/>
  <c r="DOT19" i="7"/>
  <c r="DOU19" i="7"/>
  <c r="DOV19" i="7"/>
  <c r="DOW19" i="7"/>
  <c r="DOX19" i="7"/>
  <c r="DOY19" i="7"/>
  <c r="DOZ19" i="7"/>
  <c r="DPA19" i="7"/>
  <c r="DPB19" i="7"/>
  <c r="DPC19" i="7"/>
  <c r="DPD19" i="7"/>
  <c r="DPE19" i="7"/>
  <c r="DPF19" i="7"/>
  <c r="DPG19" i="7"/>
  <c r="DPH19" i="7"/>
  <c r="DPI19" i="7"/>
  <c r="DPJ19" i="7"/>
  <c r="DPK19" i="7"/>
  <c r="DPL19" i="7"/>
  <c r="DPM19" i="7"/>
  <c r="DPN19" i="7"/>
  <c r="DPO19" i="7"/>
  <c r="DPP19" i="7"/>
  <c r="DPQ19" i="7"/>
  <c r="DPR19" i="7"/>
  <c r="DPS19" i="7"/>
  <c r="DPT19" i="7"/>
  <c r="DPU19" i="7"/>
  <c r="DPV19" i="7"/>
  <c r="DPW19" i="7"/>
  <c r="DPX19" i="7"/>
  <c r="DPY19" i="7"/>
  <c r="DPZ19" i="7"/>
  <c r="DQA19" i="7"/>
  <c r="DQB19" i="7"/>
  <c r="DQC19" i="7"/>
  <c r="DQD19" i="7"/>
  <c r="DQE19" i="7"/>
  <c r="DQF19" i="7"/>
  <c r="DQG19" i="7"/>
  <c r="DQH19" i="7"/>
  <c r="DQI19" i="7"/>
  <c r="DQJ19" i="7"/>
  <c r="DQK19" i="7"/>
  <c r="DQL19" i="7"/>
  <c r="DQM19" i="7"/>
  <c r="DQN19" i="7"/>
  <c r="DQO19" i="7"/>
  <c r="DQP19" i="7"/>
  <c r="DQQ19" i="7"/>
  <c r="DQR19" i="7"/>
  <c r="DQS19" i="7"/>
  <c r="DQT19" i="7"/>
  <c r="DQU19" i="7"/>
  <c r="DQV19" i="7"/>
  <c r="DQW19" i="7"/>
  <c r="DQX19" i="7"/>
  <c r="DQY19" i="7"/>
  <c r="DQZ19" i="7"/>
  <c r="DRA19" i="7"/>
  <c r="DRB19" i="7"/>
  <c r="DRC19" i="7"/>
  <c r="DRD19" i="7"/>
  <c r="DRE19" i="7"/>
  <c r="DRF19" i="7"/>
  <c r="DRG19" i="7"/>
  <c r="DRH19" i="7"/>
  <c r="DRI19" i="7"/>
  <c r="DRJ19" i="7"/>
  <c r="DRK19" i="7"/>
  <c r="DRL19" i="7"/>
  <c r="DRM19" i="7"/>
  <c r="DRN19" i="7"/>
  <c r="DRO19" i="7"/>
  <c r="DRP19" i="7"/>
  <c r="DRQ19" i="7"/>
  <c r="DRR19" i="7"/>
  <c r="DRS19" i="7"/>
  <c r="DRT19" i="7"/>
  <c r="DRU19" i="7"/>
  <c r="DRV19" i="7"/>
  <c r="DRW19" i="7"/>
  <c r="DRX19" i="7"/>
  <c r="DRY19" i="7"/>
  <c r="DRZ19" i="7"/>
  <c r="DSA19" i="7"/>
  <c r="DSB19" i="7"/>
  <c r="DSC19" i="7"/>
  <c r="DSD19" i="7"/>
  <c r="DSE19" i="7"/>
  <c r="DSF19" i="7"/>
  <c r="DSG19" i="7"/>
  <c r="DSH19" i="7"/>
  <c r="DSI19" i="7"/>
  <c r="DSJ19" i="7"/>
  <c r="DSK19" i="7"/>
  <c r="DSL19" i="7"/>
  <c r="DSM19" i="7"/>
  <c r="DSN19" i="7"/>
  <c r="DSO19" i="7"/>
  <c r="DSP19" i="7"/>
  <c r="DSQ19" i="7"/>
  <c r="DSR19" i="7"/>
  <c r="DSS19" i="7"/>
  <c r="DST19" i="7"/>
  <c r="DSU19" i="7"/>
  <c r="DSV19" i="7"/>
  <c r="DSW19" i="7"/>
  <c r="DSX19" i="7"/>
  <c r="DSY19" i="7"/>
  <c r="DSZ19" i="7"/>
  <c r="DTA19" i="7"/>
  <c r="DTB19" i="7"/>
  <c r="DTC19" i="7"/>
  <c r="DTD19" i="7"/>
  <c r="DTE19" i="7"/>
  <c r="DTF19" i="7"/>
  <c r="DTG19" i="7"/>
  <c r="DTH19" i="7"/>
  <c r="DTI19" i="7"/>
  <c r="DTJ19" i="7"/>
  <c r="DTK19" i="7"/>
  <c r="DTL19" i="7"/>
  <c r="DTM19" i="7"/>
  <c r="DTN19" i="7"/>
  <c r="DTO19" i="7"/>
  <c r="DTP19" i="7"/>
  <c r="DTQ19" i="7"/>
  <c r="DTR19" i="7"/>
  <c r="DTS19" i="7"/>
  <c r="DTT19" i="7"/>
  <c r="DTU19" i="7"/>
  <c r="DTV19" i="7"/>
  <c r="DTW19" i="7"/>
  <c r="DTX19" i="7"/>
  <c r="DTY19" i="7"/>
  <c r="DTZ19" i="7"/>
  <c r="DUA19" i="7"/>
  <c r="DUB19" i="7"/>
  <c r="DUC19" i="7"/>
  <c r="DUD19" i="7"/>
  <c r="DUE19" i="7"/>
  <c r="DUF19" i="7"/>
  <c r="DUG19" i="7"/>
  <c r="DUH19" i="7"/>
  <c r="DUI19" i="7"/>
  <c r="DUJ19" i="7"/>
  <c r="DUK19" i="7"/>
  <c r="DUL19" i="7"/>
  <c r="DUM19" i="7"/>
  <c r="DUN19" i="7"/>
  <c r="DUO19" i="7"/>
  <c r="DUP19" i="7"/>
  <c r="DUQ19" i="7"/>
  <c r="DUR19" i="7"/>
  <c r="DUS19" i="7"/>
  <c r="DUT19" i="7"/>
  <c r="DUU19" i="7"/>
  <c r="DUV19" i="7"/>
  <c r="DUW19" i="7"/>
  <c r="DUX19" i="7"/>
  <c r="DUY19" i="7"/>
  <c r="DUZ19" i="7"/>
  <c r="DVA19" i="7"/>
  <c r="DVB19" i="7"/>
  <c r="DVC19" i="7"/>
  <c r="DVD19" i="7"/>
  <c r="DVE19" i="7"/>
  <c r="DVF19" i="7"/>
  <c r="DVG19" i="7"/>
  <c r="DVH19" i="7"/>
  <c r="DVI19" i="7"/>
  <c r="DVJ19" i="7"/>
  <c r="DVK19" i="7"/>
  <c r="DVL19" i="7"/>
  <c r="DVM19" i="7"/>
  <c r="DVN19" i="7"/>
  <c r="DVO19" i="7"/>
  <c r="DVP19" i="7"/>
  <c r="DVQ19" i="7"/>
  <c r="DVR19" i="7"/>
  <c r="DVS19" i="7"/>
  <c r="DVT19" i="7"/>
  <c r="DVU19" i="7"/>
  <c r="DVV19" i="7"/>
  <c r="DVW19" i="7"/>
  <c r="DVX19" i="7"/>
  <c r="DVY19" i="7"/>
  <c r="DVZ19" i="7"/>
  <c r="DWA19" i="7"/>
  <c r="DWB19" i="7"/>
  <c r="DWC19" i="7"/>
  <c r="DWD19" i="7"/>
  <c r="DWE19" i="7"/>
  <c r="DWF19" i="7"/>
  <c r="DWG19" i="7"/>
  <c r="DWH19" i="7"/>
  <c r="DWI19" i="7"/>
  <c r="DWJ19" i="7"/>
  <c r="DWK19" i="7"/>
  <c r="DWL19" i="7"/>
  <c r="DWM19" i="7"/>
  <c r="DWN19" i="7"/>
  <c r="DWO19" i="7"/>
  <c r="DWP19" i="7"/>
  <c r="DWQ19" i="7"/>
  <c r="DWR19" i="7"/>
  <c r="DWS19" i="7"/>
  <c r="DWT19" i="7"/>
  <c r="DWU19" i="7"/>
  <c r="DWV19" i="7"/>
  <c r="DWW19" i="7"/>
  <c r="DWX19" i="7"/>
  <c r="DWY19" i="7"/>
  <c r="DWZ19" i="7"/>
  <c r="DXA19" i="7"/>
  <c r="DXB19" i="7"/>
  <c r="DXC19" i="7"/>
  <c r="DXD19" i="7"/>
  <c r="DXE19" i="7"/>
  <c r="DXF19" i="7"/>
  <c r="DXG19" i="7"/>
  <c r="DXH19" i="7"/>
  <c r="DXI19" i="7"/>
  <c r="DXJ19" i="7"/>
  <c r="DXK19" i="7"/>
  <c r="DXL19" i="7"/>
  <c r="DXM19" i="7"/>
  <c r="DXN19" i="7"/>
  <c r="DXO19" i="7"/>
  <c r="DXP19" i="7"/>
  <c r="DXQ19" i="7"/>
  <c r="DXR19" i="7"/>
  <c r="DXS19" i="7"/>
  <c r="DXT19" i="7"/>
  <c r="DXU19" i="7"/>
  <c r="DXV19" i="7"/>
  <c r="DXW19" i="7"/>
  <c r="DXX19" i="7"/>
  <c r="DXY19" i="7"/>
  <c r="DXZ19" i="7"/>
  <c r="DYA19" i="7"/>
  <c r="DYB19" i="7"/>
  <c r="DYC19" i="7"/>
  <c r="DYD19" i="7"/>
  <c r="DYE19" i="7"/>
  <c r="DYF19" i="7"/>
  <c r="DYG19" i="7"/>
  <c r="DYH19" i="7"/>
  <c r="DYI19" i="7"/>
  <c r="DYJ19" i="7"/>
  <c r="DYK19" i="7"/>
  <c r="DYL19" i="7"/>
  <c r="DYM19" i="7"/>
  <c r="DYN19" i="7"/>
  <c r="DYO19" i="7"/>
  <c r="DYP19" i="7"/>
  <c r="DYQ19" i="7"/>
  <c r="DYR19" i="7"/>
  <c r="DYS19" i="7"/>
  <c r="DYT19" i="7"/>
  <c r="DYU19" i="7"/>
  <c r="DYV19" i="7"/>
  <c r="DYW19" i="7"/>
  <c r="DYX19" i="7"/>
  <c r="DYY19" i="7"/>
  <c r="DYZ19" i="7"/>
  <c r="DZA19" i="7"/>
  <c r="DZB19" i="7"/>
  <c r="DZC19" i="7"/>
  <c r="DZD19" i="7"/>
  <c r="DZE19" i="7"/>
  <c r="DZF19" i="7"/>
  <c r="DZG19" i="7"/>
  <c r="DZH19" i="7"/>
  <c r="DZI19" i="7"/>
  <c r="DZJ19" i="7"/>
  <c r="DZK19" i="7"/>
  <c r="DZL19" i="7"/>
  <c r="DZM19" i="7"/>
  <c r="DZN19" i="7"/>
  <c r="DZO19" i="7"/>
  <c r="DZP19" i="7"/>
  <c r="DZQ19" i="7"/>
  <c r="DZR19" i="7"/>
  <c r="DZS19" i="7"/>
  <c r="DZT19" i="7"/>
  <c r="DZU19" i="7"/>
  <c r="DZV19" i="7"/>
  <c r="DZW19" i="7"/>
  <c r="DZX19" i="7"/>
  <c r="DZY19" i="7"/>
  <c r="DZZ19" i="7"/>
  <c r="EAA19" i="7"/>
  <c r="EAB19" i="7"/>
  <c r="EAC19" i="7"/>
  <c r="EAD19" i="7"/>
  <c r="EAE19" i="7"/>
  <c r="EAF19" i="7"/>
  <c r="EAG19" i="7"/>
  <c r="EAH19" i="7"/>
  <c r="EAI19" i="7"/>
  <c r="EAJ19" i="7"/>
  <c r="EAK19" i="7"/>
  <c r="EAL19" i="7"/>
  <c r="EAM19" i="7"/>
  <c r="EAN19" i="7"/>
  <c r="EAO19" i="7"/>
  <c r="EAP19" i="7"/>
  <c r="EAQ19" i="7"/>
  <c r="EAR19" i="7"/>
  <c r="EAS19" i="7"/>
  <c r="EAT19" i="7"/>
  <c r="EAU19" i="7"/>
  <c r="EAV19" i="7"/>
  <c r="EAW19" i="7"/>
  <c r="EAX19" i="7"/>
  <c r="EAY19" i="7"/>
  <c r="EAZ19" i="7"/>
  <c r="EBA19" i="7"/>
  <c r="EBB19" i="7"/>
  <c r="EBC19" i="7"/>
  <c r="EBD19" i="7"/>
  <c r="EBE19" i="7"/>
  <c r="EBF19" i="7"/>
  <c r="EBG19" i="7"/>
  <c r="EBH19" i="7"/>
  <c r="EBI19" i="7"/>
  <c r="EBJ19" i="7"/>
  <c r="EBK19" i="7"/>
  <c r="EBL19" i="7"/>
  <c r="EBM19" i="7"/>
  <c r="EBN19" i="7"/>
  <c r="EBO19" i="7"/>
  <c r="EBP19" i="7"/>
  <c r="EBQ19" i="7"/>
  <c r="EBR19" i="7"/>
  <c r="EBS19" i="7"/>
  <c r="EBT19" i="7"/>
  <c r="EBU19" i="7"/>
  <c r="EBV19" i="7"/>
  <c r="EBW19" i="7"/>
  <c r="EBX19" i="7"/>
  <c r="EBY19" i="7"/>
  <c r="EBZ19" i="7"/>
  <c r="ECA19" i="7"/>
  <c r="ECB19" i="7"/>
  <c r="ECC19" i="7"/>
  <c r="ECD19" i="7"/>
  <c r="ECE19" i="7"/>
  <c r="ECF19" i="7"/>
  <c r="ECG19" i="7"/>
  <c r="ECH19" i="7"/>
  <c r="ECI19" i="7"/>
  <c r="ECJ19" i="7"/>
  <c r="ECK19" i="7"/>
  <c r="ECL19" i="7"/>
  <c r="ECM19" i="7"/>
  <c r="ECN19" i="7"/>
  <c r="ECO19" i="7"/>
  <c r="ECP19" i="7"/>
  <c r="ECQ19" i="7"/>
  <c r="ECR19" i="7"/>
  <c r="ECS19" i="7"/>
  <c r="ECT19" i="7"/>
  <c r="ECU19" i="7"/>
  <c r="ECV19" i="7"/>
  <c r="ECW19" i="7"/>
  <c r="ECX19" i="7"/>
  <c r="ECY19" i="7"/>
  <c r="ECZ19" i="7"/>
  <c r="EDA19" i="7"/>
  <c r="EDB19" i="7"/>
  <c r="EDC19" i="7"/>
  <c r="EDD19" i="7"/>
  <c r="EDE19" i="7"/>
  <c r="EDF19" i="7"/>
  <c r="EDG19" i="7"/>
  <c r="EDH19" i="7"/>
  <c r="EDI19" i="7"/>
  <c r="EDJ19" i="7"/>
  <c r="EDK19" i="7"/>
  <c r="EDL19" i="7"/>
  <c r="EDM19" i="7"/>
  <c r="EDN19" i="7"/>
  <c r="EDO19" i="7"/>
  <c r="EDP19" i="7"/>
  <c r="EDQ19" i="7"/>
  <c r="EDR19" i="7"/>
  <c r="EDS19" i="7"/>
  <c r="EDT19" i="7"/>
  <c r="EDU19" i="7"/>
  <c r="EDV19" i="7"/>
  <c r="EDW19" i="7"/>
  <c r="EDX19" i="7"/>
  <c r="EDY19" i="7"/>
  <c r="EDZ19" i="7"/>
  <c r="EEA19" i="7"/>
  <c r="EEB19" i="7"/>
  <c r="EEC19" i="7"/>
  <c r="EED19" i="7"/>
  <c r="EEE19" i="7"/>
  <c r="EEF19" i="7"/>
  <c r="EEG19" i="7"/>
  <c r="EEH19" i="7"/>
  <c r="EEI19" i="7"/>
  <c r="EEJ19" i="7"/>
  <c r="EEK19" i="7"/>
  <c r="EEL19" i="7"/>
  <c r="EEM19" i="7"/>
  <c r="EEN19" i="7"/>
  <c r="EEO19" i="7"/>
  <c r="EEP19" i="7"/>
  <c r="EEQ19" i="7"/>
  <c r="EER19" i="7"/>
  <c r="EES19" i="7"/>
  <c r="EET19" i="7"/>
  <c r="EEU19" i="7"/>
  <c r="EEV19" i="7"/>
  <c r="EEW19" i="7"/>
  <c r="EEX19" i="7"/>
  <c r="EEY19" i="7"/>
  <c r="EEZ19" i="7"/>
  <c r="EFA19" i="7"/>
  <c r="EFB19" i="7"/>
  <c r="EFC19" i="7"/>
  <c r="EFD19" i="7"/>
  <c r="EFE19" i="7"/>
  <c r="EFF19" i="7"/>
  <c r="EFG19" i="7"/>
  <c r="EFH19" i="7"/>
  <c r="EFI19" i="7"/>
  <c r="EFJ19" i="7"/>
  <c r="EFK19" i="7"/>
  <c r="EFL19" i="7"/>
  <c r="EFM19" i="7"/>
  <c r="EFN19" i="7"/>
  <c r="EFO19" i="7"/>
  <c r="EFP19" i="7"/>
  <c r="EFQ19" i="7"/>
  <c r="EFR19" i="7"/>
  <c r="EFS19" i="7"/>
  <c r="EFT19" i="7"/>
  <c r="EFU19" i="7"/>
  <c r="EFV19" i="7"/>
  <c r="EFW19" i="7"/>
  <c r="EFX19" i="7"/>
  <c r="EFY19" i="7"/>
  <c r="EFZ19" i="7"/>
  <c r="EGA19" i="7"/>
  <c r="EGB19" i="7"/>
  <c r="EGC19" i="7"/>
  <c r="EGD19" i="7"/>
  <c r="EGE19" i="7"/>
  <c r="EGF19" i="7"/>
  <c r="EGG19" i="7"/>
  <c r="EGH19" i="7"/>
  <c r="EGI19" i="7"/>
  <c r="EGJ19" i="7"/>
  <c r="EGK19" i="7"/>
  <c r="EGL19" i="7"/>
  <c r="EGM19" i="7"/>
  <c r="EGN19" i="7"/>
  <c r="EGO19" i="7"/>
  <c r="EGP19" i="7"/>
  <c r="EGQ19" i="7"/>
  <c r="EGR19" i="7"/>
  <c r="EGS19" i="7"/>
  <c r="EGT19" i="7"/>
  <c r="EGU19" i="7"/>
  <c r="EGV19" i="7"/>
  <c r="EGW19" i="7"/>
  <c r="EGX19" i="7"/>
  <c r="EGY19" i="7"/>
  <c r="EGZ19" i="7"/>
  <c r="EHA19" i="7"/>
  <c r="EHB19" i="7"/>
  <c r="EHC19" i="7"/>
  <c r="EHD19" i="7"/>
  <c r="EHE19" i="7"/>
  <c r="EHF19" i="7"/>
  <c r="EHG19" i="7"/>
  <c r="EHH19" i="7"/>
  <c r="EHI19" i="7"/>
  <c r="EHJ19" i="7"/>
  <c r="EHK19" i="7"/>
  <c r="EHL19" i="7"/>
  <c r="EHM19" i="7"/>
  <c r="EHN19" i="7"/>
  <c r="EHO19" i="7"/>
  <c r="EHP19" i="7"/>
  <c r="EHQ19" i="7"/>
  <c r="EHR19" i="7"/>
  <c r="EHS19" i="7"/>
  <c r="EHT19" i="7"/>
  <c r="EHU19" i="7"/>
  <c r="EHV19" i="7"/>
  <c r="EHW19" i="7"/>
  <c r="EHX19" i="7"/>
  <c r="EHY19" i="7"/>
  <c r="EHZ19" i="7"/>
  <c r="EIA19" i="7"/>
  <c r="EIB19" i="7"/>
  <c r="EIC19" i="7"/>
  <c r="EID19" i="7"/>
  <c r="EIE19" i="7"/>
  <c r="EIF19" i="7"/>
  <c r="EIG19" i="7"/>
  <c r="EIH19" i="7"/>
  <c r="EII19" i="7"/>
  <c r="EIJ19" i="7"/>
  <c r="EIK19" i="7"/>
  <c r="EIL19" i="7"/>
  <c r="EIM19" i="7"/>
  <c r="EIN19" i="7"/>
  <c r="EIO19" i="7"/>
  <c r="EIP19" i="7"/>
  <c r="EIQ19" i="7"/>
  <c r="EIR19" i="7"/>
  <c r="EIS19" i="7"/>
  <c r="EIT19" i="7"/>
  <c r="EIU19" i="7"/>
  <c r="EIV19" i="7"/>
  <c r="EIW19" i="7"/>
  <c r="EIX19" i="7"/>
  <c r="EIY19" i="7"/>
  <c r="EIZ19" i="7"/>
  <c r="EJA19" i="7"/>
  <c r="EJB19" i="7"/>
  <c r="EJC19" i="7"/>
  <c r="EJD19" i="7"/>
  <c r="EJE19" i="7"/>
  <c r="EJF19" i="7"/>
  <c r="EJG19" i="7"/>
  <c r="EJH19" i="7"/>
  <c r="EJI19" i="7"/>
  <c r="EJJ19" i="7"/>
  <c r="EJK19" i="7"/>
  <c r="EJL19" i="7"/>
  <c r="EJM19" i="7"/>
  <c r="EJN19" i="7"/>
  <c r="EJO19" i="7"/>
  <c r="EJP19" i="7"/>
  <c r="EJQ19" i="7"/>
  <c r="EJR19" i="7"/>
  <c r="EJS19" i="7"/>
  <c r="EJT19" i="7"/>
  <c r="EJU19" i="7"/>
  <c r="EJV19" i="7"/>
  <c r="EJW19" i="7"/>
  <c r="EJX19" i="7"/>
  <c r="EJY19" i="7"/>
  <c r="EJZ19" i="7"/>
  <c r="EKA19" i="7"/>
  <c r="EKB19" i="7"/>
  <c r="EKC19" i="7"/>
  <c r="EKD19" i="7"/>
  <c r="EKE19" i="7"/>
  <c r="EKF19" i="7"/>
  <c r="EKG19" i="7"/>
  <c r="EKH19" i="7"/>
  <c r="EKI19" i="7"/>
  <c r="EKJ19" i="7"/>
  <c r="EKK19" i="7"/>
  <c r="EKL19" i="7"/>
  <c r="EKM19" i="7"/>
  <c r="EKN19" i="7"/>
  <c r="EKO19" i="7"/>
  <c r="EKP19" i="7"/>
  <c r="EKQ19" i="7"/>
  <c r="EKR19" i="7"/>
  <c r="EKS19" i="7"/>
  <c r="EKT19" i="7"/>
  <c r="EKU19" i="7"/>
  <c r="EKV19" i="7"/>
  <c r="EKW19" i="7"/>
  <c r="EKX19" i="7"/>
  <c r="EKY19" i="7"/>
  <c r="EKZ19" i="7"/>
  <c r="ELA19" i="7"/>
  <c r="ELB19" i="7"/>
  <c r="ELC19" i="7"/>
  <c r="ELD19" i="7"/>
  <c r="ELE19" i="7"/>
  <c r="ELF19" i="7"/>
  <c r="ELG19" i="7"/>
  <c r="ELH19" i="7"/>
  <c r="ELI19" i="7"/>
  <c r="ELJ19" i="7"/>
  <c r="ELK19" i="7"/>
  <c r="ELL19" i="7"/>
  <c r="ELM19" i="7"/>
  <c r="ELN19" i="7"/>
  <c r="ELO19" i="7"/>
  <c r="ELP19" i="7"/>
  <c r="ELQ19" i="7"/>
  <c r="ELR19" i="7"/>
  <c r="ELS19" i="7"/>
  <c r="ELT19" i="7"/>
  <c r="ELU19" i="7"/>
  <c r="ELV19" i="7"/>
  <c r="ELW19" i="7"/>
  <c r="ELX19" i="7"/>
  <c r="ELY19" i="7"/>
  <c r="ELZ19" i="7"/>
  <c r="EMA19" i="7"/>
  <c r="EMB19" i="7"/>
  <c r="EMC19" i="7"/>
  <c r="EMD19" i="7"/>
  <c r="EME19" i="7"/>
  <c r="EMF19" i="7"/>
  <c r="EMG19" i="7"/>
  <c r="EMH19" i="7"/>
  <c r="EMI19" i="7"/>
  <c r="EMJ19" i="7"/>
  <c r="EMK19" i="7"/>
  <c r="EML19" i="7"/>
  <c r="EMM19" i="7"/>
  <c r="EMN19" i="7"/>
  <c r="EMO19" i="7"/>
  <c r="EMP19" i="7"/>
  <c r="EMQ19" i="7"/>
  <c r="EMR19" i="7"/>
  <c r="EMS19" i="7"/>
  <c r="EMT19" i="7"/>
  <c r="EMU19" i="7"/>
  <c r="EMV19" i="7"/>
  <c r="EMW19" i="7"/>
  <c r="EMX19" i="7"/>
  <c r="EMY19" i="7"/>
  <c r="EMZ19" i="7"/>
  <c r="ENA19" i="7"/>
  <c r="ENB19" i="7"/>
  <c r="ENC19" i="7"/>
  <c r="END19" i="7"/>
  <c r="ENE19" i="7"/>
  <c r="ENF19" i="7"/>
  <c r="ENG19" i="7"/>
  <c r="ENH19" i="7"/>
  <c r="ENI19" i="7"/>
  <c r="ENJ19" i="7"/>
  <c r="ENK19" i="7"/>
  <c r="ENL19" i="7"/>
  <c r="ENM19" i="7"/>
  <c r="ENN19" i="7"/>
  <c r="ENO19" i="7"/>
  <c r="ENP19" i="7"/>
  <c r="ENQ19" i="7"/>
  <c r="ENR19" i="7"/>
  <c r="ENS19" i="7"/>
  <c r="ENT19" i="7"/>
  <c r="ENU19" i="7"/>
  <c r="ENV19" i="7"/>
  <c r="ENW19" i="7"/>
  <c r="ENX19" i="7"/>
  <c r="ENY19" i="7"/>
  <c r="ENZ19" i="7"/>
  <c r="EOA19" i="7"/>
  <c r="EOB19" i="7"/>
  <c r="EOC19" i="7"/>
  <c r="EOD19" i="7"/>
  <c r="EOE19" i="7"/>
  <c r="EOF19" i="7"/>
  <c r="EOG19" i="7"/>
  <c r="EOH19" i="7"/>
  <c r="EOI19" i="7"/>
  <c r="EOJ19" i="7"/>
  <c r="EOK19" i="7"/>
  <c r="EOL19" i="7"/>
  <c r="EOM19" i="7"/>
  <c r="EON19" i="7"/>
  <c r="EOO19" i="7"/>
  <c r="EOP19" i="7"/>
  <c r="EOQ19" i="7"/>
  <c r="EOR19" i="7"/>
  <c r="EOS19" i="7"/>
  <c r="EOT19" i="7"/>
  <c r="EOU19" i="7"/>
  <c r="EOV19" i="7"/>
  <c r="EOW19" i="7"/>
  <c r="EOX19" i="7"/>
  <c r="EOY19" i="7"/>
  <c r="EOZ19" i="7"/>
  <c r="EPA19" i="7"/>
  <c r="EPB19" i="7"/>
  <c r="EPC19" i="7"/>
  <c r="EPD19" i="7"/>
  <c r="EPE19" i="7"/>
  <c r="EPF19" i="7"/>
  <c r="EPG19" i="7"/>
  <c r="EPH19" i="7"/>
  <c r="EPI19" i="7"/>
  <c r="EPJ19" i="7"/>
  <c r="EPK19" i="7"/>
  <c r="EPL19" i="7"/>
  <c r="EPM19" i="7"/>
  <c r="EPN19" i="7"/>
  <c r="EPO19" i="7"/>
  <c r="EPP19" i="7"/>
  <c r="EPQ19" i="7"/>
  <c r="EPR19" i="7"/>
  <c r="EPS19" i="7"/>
  <c r="EPT19" i="7"/>
  <c r="EPU19" i="7"/>
  <c r="EPV19" i="7"/>
  <c r="EPW19" i="7"/>
  <c r="EPX19" i="7"/>
  <c r="EPY19" i="7"/>
  <c r="EPZ19" i="7"/>
  <c r="EQA19" i="7"/>
  <c r="EQB19" i="7"/>
  <c r="EQC19" i="7"/>
  <c r="EQD19" i="7"/>
  <c r="EQE19" i="7"/>
  <c r="EQF19" i="7"/>
  <c r="EQG19" i="7"/>
  <c r="EQH19" i="7"/>
  <c r="EQI19" i="7"/>
  <c r="EQJ19" i="7"/>
  <c r="EQK19" i="7"/>
  <c r="EQL19" i="7"/>
  <c r="EQM19" i="7"/>
  <c r="EQN19" i="7"/>
  <c r="EQO19" i="7"/>
  <c r="EQP19" i="7"/>
  <c r="EQQ19" i="7"/>
  <c r="EQR19" i="7"/>
  <c r="EQS19" i="7"/>
  <c r="EQT19" i="7"/>
  <c r="EQU19" i="7"/>
  <c r="EQV19" i="7"/>
  <c r="EQW19" i="7"/>
  <c r="EQX19" i="7"/>
  <c r="EQY19" i="7"/>
  <c r="EQZ19" i="7"/>
  <c r="ERA19" i="7"/>
  <c r="ERB19" i="7"/>
  <c r="ERC19" i="7"/>
  <c r="ERD19" i="7"/>
  <c r="ERE19" i="7"/>
  <c r="ERF19" i="7"/>
  <c r="ERG19" i="7"/>
  <c r="ERH19" i="7"/>
  <c r="ERI19" i="7"/>
  <c r="ERJ19" i="7"/>
  <c r="ERK19" i="7"/>
  <c r="ERL19" i="7"/>
  <c r="ERM19" i="7"/>
  <c r="ERN19" i="7"/>
  <c r="ERO19" i="7"/>
  <c r="ERP19" i="7"/>
  <c r="ERQ19" i="7"/>
  <c r="ERR19" i="7"/>
  <c r="ERS19" i="7"/>
  <c r="ERT19" i="7"/>
  <c r="ERU19" i="7"/>
  <c r="ERV19" i="7"/>
  <c r="ERW19" i="7"/>
  <c r="ERX19" i="7"/>
  <c r="ERY19" i="7"/>
  <c r="ERZ19" i="7"/>
  <c r="ESA19" i="7"/>
  <c r="ESB19" i="7"/>
  <c r="ESC19" i="7"/>
  <c r="ESD19" i="7"/>
  <c r="ESE19" i="7"/>
  <c r="ESF19" i="7"/>
  <c r="ESG19" i="7"/>
  <c r="ESH19" i="7"/>
  <c r="ESI19" i="7"/>
  <c r="ESJ19" i="7"/>
  <c r="ESK19" i="7"/>
  <c r="ESL19" i="7"/>
  <c r="ESM19" i="7"/>
  <c r="ESN19" i="7"/>
  <c r="ESO19" i="7"/>
  <c r="ESP19" i="7"/>
  <c r="ESQ19" i="7"/>
  <c r="ESR19" i="7"/>
  <c r="ESS19" i="7"/>
  <c r="EST19" i="7"/>
  <c r="ESU19" i="7"/>
  <c r="ESV19" i="7"/>
  <c r="ESW19" i="7"/>
  <c r="ESX19" i="7"/>
  <c r="ESY19" i="7"/>
  <c r="ESZ19" i="7"/>
  <c r="ETA19" i="7"/>
  <c r="ETB19" i="7"/>
  <c r="ETC19" i="7"/>
  <c r="ETD19" i="7"/>
  <c r="ETE19" i="7"/>
  <c r="ETF19" i="7"/>
  <c r="ETG19" i="7"/>
  <c r="ETH19" i="7"/>
  <c r="ETI19" i="7"/>
  <c r="ETJ19" i="7"/>
  <c r="ETK19" i="7"/>
  <c r="ETL19" i="7"/>
  <c r="ETM19" i="7"/>
  <c r="ETN19" i="7"/>
  <c r="ETO19" i="7"/>
  <c r="ETP19" i="7"/>
  <c r="ETQ19" i="7"/>
  <c r="ETR19" i="7"/>
  <c r="ETS19" i="7"/>
  <c r="ETT19" i="7"/>
  <c r="ETU19" i="7"/>
  <c r="ETV19" i="7"/>
  <c r="ETW19" i="7"/>
  <c r="ETX19" i="7"/>
  <c r="ETY19" i="7"/>
  <c r="ETZ19" i="7"/>
  <c r="EUA19" i="7"/>
  <c r="EUB19" i="7"/>
  <c r="EUC19" i="7"/>
  <c r="EUD19" i="7"/>
  <c r="EUE19" i="7"/>
  <c r="EUF19" i="7"/>
  <c r="EUG19" i="7"/>
  <c r="EUH19" i="7"/>
  <c r="EUI19" i="7"/>
  <c r="EUJ19" i="7"/>
  <c r="EUK19" i="7"/>
  <c r="EUL19" i="7"/>
  <c r="EUM19" i="7"/>
  <c r="EUN19" i="7"/>
  <c r="EUO19" i="7"/>
  <c r="EUP19" i="7"/>
  <c r="EUQ19" i="7"/>
  <c r="EUR19" i="7"/>
  <c r="EUS19" i="7"/>
  <c r="EUT19" i="7"/>
  <c r="EUU19" i="7"/>
  <c r="EUV19" i="7"/>
  <c r="EUW19" i="7"/>
  <c r="EUX19" i="7"/>
  <c r="EUY19" i="7"/>
  <c r="EUZ19" i="7"/>
  <c r="EVA19" i="7"/>
  <c r="EVB19" i="7"/>
  <c r="EVC19" i="7"/>
  <c r="EVD19" i="7"/>
  <c r="EVE19" i="7"/>
  <c r="EVF19" i="7"/>
  <c r="EVG19" i="7"/>
  <c r="EVH19" i="7"/>
  <c r="EVI19" i="7"/>
  <c r="EVJ19" i="7"/>
  <c r="EVK19" i="7"/>
  <c r="EVL19" i="7"/>
  <c r="EVM19" i="7"/>
  <c r="EVN19" i="7"/>
  <c r="EVO19" i="7"/>
  <c r="EVP19" i="7"/>
  <c r="EVQ19" i="7"/>
  <c r="EVR19" i="7"/>
  <c r="EVS19" i="7"/>
  <c r="EVT19" i="7"/>
  <c r="EVU19" i="7"/>
  <c r="EVV19" i="7"/>
  <c r="EVW19" i="7"/>
  <c r="EVX19" i="7"/>
  <c r="EVY19" i="7"/>
  <c r="EVZ19" i="7"/>
  <c r="EWA19" i="7"/>
  <c r="EWB19" i="7"/>
  <c r="EWC19" i="7"/>
  <c r="EWD19" i="7"/>
  <c r="EWE19" i="7"/>
  <c r="EWF19" i="7"/>
  <c r="EWG19" i="7"/>
  <c r="EWH19" i="7"/>
  <c r="EWI19" i="7"/>
  <c r="EWJ19" i="7"/>
  <c r="EWK19" i="7"/>
  <c r="EWL19" i="7"/>
  <c r="EWM19" i="7"/>
  <c r="EWN19" i="7"/>
  <c r="EWO19" i="7"/>
  <c r="EWP19" i="7"/>
  <c r="EWQ19" i="7"/>
  <c r="EWR19" i="7"/>
  <c r="EWS19" i="7"/>
  <c r="EWT19" i="7"/>
  <c r="EWU19" i="7"/>
  <c r="EWV19" i="7"/>
  <c r="EWW19" i="7"/>
  <c r="EWX19" i="7"/>
  <c r="EWY19" i="7"/>
  <c r="EWZ19" i="7"/>
  <c r="EXA19" i="7"/>
  <c r="EXB19" i="7"/>
  <c r="EXC19" i="7"/>
  <c r="EXD19" i="7"/>
  <c r="EXE19" i="7"/>
  <c r="EXF19" i="7"/>
  <c r="EXG19" i="7"/>
  <c r="EXH19" i="7"/>
  <c r="EXI19" i="7"/>
  <c r="EXJ19" i="7"/>
  <c r="EXK19" i="7"/>
  <c r="EXL19" i="7"/>
  <c r="EXM19" i="7"/>
  <c r="EXN19" i="7"/>
  <c r="EXO19" i="7"/>
  <c r="EXP19" i="7"/>
  <c r="EXQ19" i="7"/>
  <c r="EXR19" i="7"/>
  <c r="EXS19" i="7"/>
  <c r="EXT19" i="7"/>
  <c r="EXU19" i="7"/>
  <c r="EXV19" i="7"/>
  <c r="EXW19" i="7"/>
  <c r="EXX19" i="7"/>
  <c r="EXY19" i="7"/>
  <c r="EXZ19" i="7"/>
  <c r="EYA19" i="7"/>
  <c r="EYB19" i="7"/>
  <c r="EYC19" i="7"/>
  <c r="EYD19" i="7"/>
  <c r="EYE19" i="7"/>
  <c r="EYF19" i="7"/>
  <c r="EYG19" i="7"/>
  <c r="EYH19" i="7"/>
  <c r="EYI19" i="7"/>
  <c r="EYJ19" i="7"/>
  <c r="EYK19" i="7"/>
  <c r="EYL19" i="7"/>
  <c r="EYM19" i="7"/>
  <c r="EYN19" i="7"/>
  <c r="EYO19" i="7"/>
  <c r="EYP19" i="7"/>
  <c r="EYQ19" i="7"/>
  <c r="EYR19" i="7"/>
  <c r="EYS19" i="7"/>
  <c r="EYT19" i="7"/>
  <c r="EYU19" i="7"/>
  <c r="EYV19" i="7"/>
  <c r="EYW19" i="7"/>
  <c r="EYX19" i="7"/>
  <c r="EYY19" i="7"/>
  <c r="EYZ19" i="7"/>
  <c r="EZA19" i="7"/>
  <c r="EZB19" i="7"/>
  <c r="EZC19" i="7"/>
  <c r="EZD19" i="7"/>
  <c r="EZE19" i="7"/>
  <c r="EZF19" i="7"/>
  <c r="EZG19" i="7"/>
  <c r="EZH19" i="7"/>
  <c r="EZI19" i="7"/>
  <c r="EZJ19" i="7"/>
  <c r="EZK19" i="7"/>
  <c r="EZL19" i="7"/>
  <c r="EZM19" i="7"/>
  <c r="EZN19" i="7"/>
  <c r="EZO19" i="7"/>
  <c r="EZP19" i="7"/>
  <c r="EZQ19" i="7"/>
  <c r="EZR19" i="7"/>
  <c r="EZS19" i="7"/>
  <c r="EZT19" i="7"/>
  <c r="EZU19" i="7"/>
  <c r="EZV19" i="7"/>
  <c r="EZW19" i="7"/>
  <c r="EZX19" i="7"/>
  <c r="EZY19" i="7"/>
  <c r="EZZ19" i="7"/>
  <c r="FAA19" i="7"/>
  <c r="FAB19" i="7"/>
  <c r="FAC19" i="7"/>
  <c r="FAD19" i="7"/>
  <c r="FAE19" i="7"/>
  <c r="FAF19" i="7"/>
  <c r="FAG19" i="7"/>
  <c r="FAH19" i="7"/>
  <c r="FAI19" i="7"/>
  <c r="FAJ19" i="7"/>
  <c r="FAK19" i="7"/>
  <c r="FAL19" i="7"/>
  <c r="FAM19" i="7"/>
  <c r="FAN19" i="7"/>
  <c r="FAO19" i="7"/>
  <c r="FAP19" i="7"/>
  <c r="FAQ19" i="7"/>
  <c r="FAR19" i="7"/>
  <c r="FAS19" i="7"/>
  <c r="FAT19" i="7"/>
  <c r="FAU19" i="7"/>
  <c r="FAV19" i="7"/>
  <c r="FAW19" i="7"/>
  <c r="FAX19" i="7"/>
  <c r="FAY19" i="7"/>
  <c r="FAZ19" i="7"/>
  <c r="FBA19" i="7"/>
  <c r="FBB19" i="7"/>
  <c r="FBC19" i="7"/>
  <c r="FBD19" i="7"/>
  <c r="FBE19" i="7"/>
  <c r="FBF19" i="7"/>
  <c r="FBG19" i="7"/>
  <c r="FBH19" i="7"/>
  <c r="FBI19" i="7"/>
  <c r="FBJ19" i="7"/>
  <c r="FBK19" i="7"/>
  <c r="FBL19" i="7"/>
  <c r="FBM19" i="7"/>
  <c r="FBN19" i="7"/>
  <c r="FBO19" i="7"/>
  <c r="FBP19" i="7"/>
  <c r="FBQ19" i="7"/>
  <c r="FBR19" i="7"/>
  <c r="FBS19" i="7"/>
  <c r="FBT19" i="7"/>
  <c r="FBU19" i="7"/>
  <c r="FBV19" i="7"/>
  <c r="FBW19" i="7"/>
  <c r="FBX19" i="7"/>
  <c r="FBY19" i="7"/>
  <c r="FBZ19" i="7"/>
  <c r="FCA19" i="7"/>
  <c r="FCB19" i="7"/>
  <c r="FCC19" i="7"/>
  <c r="FCD19" i="7"/>
  <c r="FCE19" i="7"/>
  <c r="FCF19" i="7"/>
  <c r="FCG19" i="7"/>
  <c r="FCH19" i="7"/>
  <c r="FCI19" i="7"/>
  <c r="FCJ19" i="7"/>
  <c r="FCK19" i="7"/>
  <c r="FCL19" i="7"/>
  <c r="FCM19" i="7"/>
  <c r="FCN19" i="7"/>
  <c r="FCO19" i="7"/>
  <c r="FCP19" i="7"/>
  <c r="FCQ19" i="7"/>
  <c r="FCR19" i="7"/>
  <c r="FCS19" i="7"/>
  <c r="FCT19" i="7"/>
  <c r="FCU19" i="7"/>
  <c r="FCV19" i="7"/>
  <c r="FCW19" i="7"/>
  <c r="FCX19" i="7"/>
  <c r="FCY19" i="7"/>
  <c r="FCZ19" i="7"/>
  <c r="FDA19" i="7"/>
  <c r="FDB19" i="7"/>
  <c r="FDC19" i="7"/>
  <c r="FDD19" i="7"/>
  <c r="FDE19" i="7"/>
  <c r="FDF19" i="7"/>
  <c r="FDG19" i="7"/>
  <c r="FDH19" i="7"/>
  <c r="FDI19" i="7"/>
  <c r="FDJ19" i="7"/>
  <c r="FDK19" i="7"/>
  <c r="FDL19" i="7"/>
  <c r="FDM19" i="7"/>
  <c r="FDN19" i="7"/>
  <c r="FDO19" i="7"/>
  <c r="FDP19" i="7"/>
  <c r="FDQ19" i="7"/>
  <c r="FDR19" i="7"/>
  <c r="FDS19" i="7"/>
  <c r="FDT19" i="7"/>
  <c r="FDU19" i="7"/>
  <c r="FDV19" i="7"/>
  <c r="FDW19" i="7"/>
  <c r="FDX19" i="7"/>
  <c r="FDY19" i="7"/>
  <c r="FDZ19" i="7"/>
  <c r="FEA19" i="7"/>
  <c r="FEB19" i="7"/>
  <c r="FEC19" i="7"/>
  <c r="FED19" i="7"/>
  <c r="FEE19" i="7"/>
  <c r="FEF19" i="7"/>
  <c r="FEG19" i="7"/>
  <c r="FEH19" i="7"/>
  <c r="FEI19" i="7"/>
  <c r="FEJ19" i="7"/>
  <c r="FEK19" i="7"/>
  <c r="FEL19" i="7"/>
  <c r="FEM19" i="7"/>
  <c r="FEN19" i="7"/>
  <c r="FEO19" i="7"/>
  <c r="FEP19" i="7"/>
  <c r="FEQ19" i="7"/>
  <c r="FER19" i="7"/>
  <c r="FES19" i="7"/>
  <c r="FET19" i="7"/>
  <c r="FEU19" i="7"/>
  <c r="FEV19" i="7"/>
  <c r="FEW19" i="7"/>
  <c r="FEX19" i="7"/>
  <c r="FEY19" i="7"/>
  <c r="FEZ19" i="7"/>
  <c r="FFA19" i="7"/>
  <c r="FFB19" i="7"/>
  <c r="FFC19" i="7"/>
  <c r="FFD19" i="7"/>
  <c r="FFE19" i="7"/>
  <c r="FFF19" i="7"/>
  <c r="FFG19" i="7"/>
  <c r="FFH19" i="7"/>
  <c r="FFI19" i="7"/>
  <c r="FFJ19" i="7"/>
  <c r="FFK19" i="7"/>
  <c r="FFL19" i="7"/>
  <c r="FFM19" i="7"/>
  <c r="FFN19" i="7"/>
  <c r="FFO19" i="7"/>
  <c r="FFP19" i="7"/>
  <c r="FFQ19" i="7"/>
  <c r="FFR19" i="7"/>
  <c r="FFS19" i="7"/>
  <c r="FFT19" i="7"/>
  <c r="FFU19" i="7"/>
  <c r="FFV19" i="7"/>
  <c r="FFW19" i="7"/>
  <c r="FFX19" i="7"/>
  <c r="FFY19" i="7"/>
  <c r="FFZ19" i="7"/>
  <c r="FGA19" i="7"/>
  <c r="FGB19" i="7"/>
  <c r="FGC19" i="7"/>
  <c r="FGD19" i="7"/>
  <c r="FGE19" i="7"/>
  <c r="FGF19" i="7"/>
  <c r="FGG19" i="7"/>
  <c r="FGH19" i="7"/>
  <c r="FGI19" i="7"/>
  <c r="FGJ19" i="7"/>
  <c r="FGK19" i="7"/>
  <c r="FGL19" i="7"/>
  <c r="FGM19" i="7"/>
  <c r="FGN19" i="7"/>
  <c r="FGO19" i="7"/>
  <c r="FGP19" i="7"/>
  <c r="FGQ19" i="7"/>
  <c r="FGR19" i="7"/>
  <c r="FGS19" i="7"/>
  <c r="FGT19" i="7"/>
  <c r="FGU19" i="7"/>
  <c r="FGV19" i="7"/>
  <c r="FGW19" i="7"/>
  <c r="FGX19" i="7"/>
  <c r="FGY19" i="7"/>
  <c r="FGZ19" i="7"/>
  <c r="FHA19" i="7"/>
  <c r="FHB19" i="7"/>
  <c r="FHC19" i="7"/>
  <c r="FHD19" i="7"/>
  <c r="FHE19" i="7"/>
  <c r="FHF19" i="7"/>
  <c r="FHG19" i="7"/>
  <c r="FHH19" i="7"/>
  <c r="FHI19" i="7"/>
  <c r="FHJ19" i="7"/>
  <c r="FHK19" i="7"/>
  <c r="FHL19" i="7"/>
  <c r="FHM19" i="7"/>
  <c r="FHN19" i="7"/>
  <c r="FHO19" i="7"/>
  <c r="FHP19" i="7"/>
  <c r="FHQ19" i="7"/>
  <c r="FHR19" i="7"/>
  <c r="FHS19" i="7"/>
  <c r="FHT19" i="7"/>
  <c r="FHU19" i="7"/>
  <c r="FHV19" i="7"/>
  <c r="FHW19" i="7"/>
  <c r="FHX19" i="7"/>
  <c r="FHY19" i="7"/>
  <c r="FHZ19" i="7"/>
  <c r="FIA19" i="7"/>
  <c r="FIB19" i="7"/>
  <c r="FIC19" i="7"/>
  <c r="FID19" i="7"/>
  <c r="FIE19" i="7"/>
  <c r="FIF19" i="7"/>
  <c r="FIG19" i="7"/>
  <c r="FIH19" i="7"/>
  <c r="FII19" i="7"/>
  <c r="FIJ19" i="7"/>
  <c r="FIK19" i="7"/>
  <c r="FIL19" i="7"/>
  <c r="FIM19" i="7"/>
  <c r="FIN19" i="7"/>
  <c r="FIO19" i="7"/>
  <c r="FIP19" i="7"/>
  <c r="FIQ19" i="7"/>
  <c r="FIR19" i="7"/>
  <c r="FIS19" i="7"/>
  <c r="FIT19" i="7"/>
  <c r="FIU19" i="7"/>
  <c r="FIV19" i="7"/>
  <c r="FIW19" i="7"/>
  <c r="FIX19" i="7"/>
  <c r="FIY19" i="7"/>
  <c r="FIZ19" i="7"/>
  <c r="FJA19" i="7"/>
  <c r="FJB19" i="7"/>
  <c r="FJC19" i="7"/>
  <c r="FJD19" i="7"/>
  <c r="FJE19" i="7"/>
  <c r="FJF19" i="7"/>
  <c r="FJG19" i="7"/>
  <c r="FJH19" i="7"/>
  <c r="FJI19" i="7"/>
  <c r="FJJ19" i="7"/>
  <c r="FJK19" i="7"/>
  <c r="FJL19" i="7"/>
  <c r="FJM19" i="7"/>
  <c r="FJN19" i="7"/>
  <c r="FJO19" i="7"/>
  <c r="FJP19" i="7"/>
  <c r="FJQ19" i="7"/>
  <c r="FJR19" i="7"/>
  <c r="FJS19" i="7"/>
  <c r="FJT19" i="7"/>
  <c r="FJU19" i="7"/>
  <c r="FJV19" i="7"/>
  <c r="FJW19" i="7"/>
  <c r="FJX19" i="7"/>
  <c r="FJY19" i="7"/>
  <c r="FJZ19" i="7"/>
  <c r="FKA19" i="7"/>
  <c r="FKB19" i="7"/>
  <c r="FKC19" i="7"/>
  <c r="FKD19" i="7"/>
  <c r="FKE19" i="7"/>
  <c r="FKF19" i="7"/>
  <c r="FKG19" i="7"/>
  <c r="FKH19" i="7"/>
  <c r="FKI19" i="7"/>
  <c r="FKJ19" i="7"/>
  <c r="FKK19" i="7"/>
  <c r="FKL19" i="7"/>
  <c r="FKM19" i="7"/>
  <c r="FKN19" i="7"/>
  <c r="FKO19" i="7"/>
  <c r="FKP19" i="7"/>
  <c r="FKQ19" i="7"/>
  <c r="FKR19" i="7"/>
  <c r="FKS19" i="7"/>
  <c r="FKT19" i="7"/>
  <c r="FKU19" i="7"/>
  <c r="FKV19" i="7"/>
  <c r="FKW19" i="7"/>
  <c r="FKX19" i="7"/>
  <c r="FKY19" i="7"/>
  <c r="FKZ19" i="7"/>
  <c r="FLA19" i="7"/>
  <c r="FLB19" i="7"/>
  <c r="FLC19" i="7"/>
  <c r="FLD19" i="7"/>
  <c r="FLE19" i="7"/>
  <c r="FLF19" i="7"/>
  <c r="FLG19" i="7"/>
  <c r="FLH19" i="7"/>
  <c r="FLI19" i="7"/>
  <c r="FLJ19" i="7"/>
  <c r="FLK19" i="7"/>
  <c r="FLL19" i="7"/>
  <c r="FLM19" i="7"/>
  <c r="FLN19" i="7"/>
  <c r="FLO19" i="7"/>
  <c r="FLP19" i="7"/>
  <c r="FLQ19" i="7"/>
  <c r="FLR19" i="7"/>
  <c r="FLS19" i="7"/>
  <c r="FLT19" i="7"/>
  <c r="FLU19" i="7"/>
  <c r="FLV19" i="7"/>
  <c r="FLW19" i="7"/>
  <c r="FLX19" i="7"/>
  <c r="FLY19" i="7"/>
  <c r="FLZ19" i="7"/>
  <c r="FMA19" i="7"/>
  <c r="FMB19" i="7"/>
  <c r="FMC19" i="7"/>
  <c r="FMD19" i="7"/>
  <c r="FME19" i="7"/>
  <c r="FMF19" i="7"/>
  <c r="FMG19" i="7"/>
  <c r="FMH19" i="7"/>
  <c r="FMI19" i="7"/>
  <c r="FMJ19" i="7"/>
  <c r="FMK19" i="7"/>
  <c r="FML19" i="7"/>
  <c r="FMM19" i="7"/>
  <c r="FMN19" i="7"/>
  <c r="FMO19" i="7"/>
  <c r="FMP19" i="7"/>
  <c r="FMQ19" i="7"/>
  <c r="FMR19" i="7"/>
  <c r="FMS19" i="7"/>
  <c r="FMT19" i="7"/>
  <c r="FMU19" i="7"/>
  <c r="FMV19" i="7"/>
  <c r="FMW19" i="7"/>
  <c r="FMX19" i="7"/>
  <c r="FMY19" i="7"/>
  <c r="FMZ19" i="7"/>
  <c r="FNA19" i="7"/>
  <c r="FNB19" i="7"/>
  <c r="FNC19" i="7"/>
  <c r="FND19" i="7"/>
  <c r="FNE19" i="7"/>
  <c r="FNF19" i="7"/>
  <c r="FNG19" i="7"/>
  <c r="FNH19" i="7"/>
  <c r="FNI19" i="7"/>
  <c r="FNJ19" i="7"/>
  <c r="FNK19" i="7"/>
  <c r="FNL19" i="7"/>
  <c r="FNM19" i="7"/>
  <c r="FNN19" i="7"/>
  <c r="FNO19" i="7"/>
  <c r="FNP19" i="7"/>
  <c r="FNQ19" i="7"/>
  <c r="FNR19" i="7"/>
  <c r="FNS19" i="7"/>
  <c r="FNT19" i="7"/>
  <c r="FNU19" i="7"/>
  <c r="FNV19" i="7"/>
  <c r="FNW19" i="7"/>
  <c r="FNX19" i="7"/>
  <c r="FNY19" i="7"/>
  <c r="FNZ19" i="7"/>
  <c r="FOA19" i="7"/>
  <c r="FOB19" i="7"/>
  <c r="FOC19" i="7"/>
  <c r="FOD19" i="7"/>
  <c r="FOE19" i="7"/>
  <c r="FOF19" i="7"/>
  <c r="FOG19" i="7"/>
  <c r="FOH19" i="7"/>
  <c r="FOI19" i="7"/>
  <c r="FOJ19" i="7"/>
  <c r="FOK19" i="7"/>
  <c r="FOL19" i="7"/>
  <c r="FOM19" i="7"/>
  <c r="FON19" i="7"/>
  <c r="FOO19" i="7"/>
  <c r="FOP19" i="7"/>
  <c r="FOQ19" i="7"/>
  <c r="FOR19" i="7"/>
  <c r="FOS19" i="7"/>
  <c r="FOT19" i="7"/>
  <c r="FOU19" i="7"/>
  <c r="FOV19" i="7"/>
  <c r="FOW19" i="7"/>
  <c r="FOX19" i="7"/>
  <c r="FOY19" i="7"/>
  <c r="FOZ19" i="7"/>
  <c r="FPA19" i="7"/>
  <c r="FPB19" i="7"/>
  <c r="FPC19" i="7"/>
  <c r="FPD19" i="7"/>
  <c r="FPE19" i="7"/>
  <c r="FPF19" i="7"/>
  <c r="FPG19" i="7"/>
  <c r="FPH19" i="7"/>
  <c r="FPI19" i="7"/>
  <c r="FPJ19" i="7"/>
  <c r="FPK19" i="7"/>
  <c r="FPL19" i="7"/>
  <c r="FPM19" i="7"/>
  <c r="FPN19" i="7"/>
  <c r="FPO19" i="7"/>
  <c r="FPP19" i="7"/>
  <c r="FPQ19" i="7"/>
  <c r="FPR19" i="7"/>
  <c r="FPS19" i="7"/>
  <c r="FPT19" i="7"/>
  <c r="FPU19" i="7"/>
  <c r="FPV19" i="7"/>
  <c r="FPW19" i="7"/>
  <c r="FPX19" i="7"/>
  <c r="FPY19" i="7"/>
  <c r="FPZ19" i="7"/>
  <c r="FQA19" i="7"/>
  <c r="FQB19" i="7"/>
  <c r="FQC19" i="7"/>
  <c r="FQD19" i="7"/>
  <c r="FQE19" i="7"/>
  <c r="FQF19" i="7"/>
  <c r="FQG19" i="7"/>
  <c r="FQH19" i="7"/>
  <c r="FQI19" i="7"/>
  <c r="FQJ19" i="7"/>
  <c r="FQK19" i="7"/>
  <c r="FQL19" i="7"/>
  <c r="FQM19" i="7"/>
  <c r="FQN19" i="7"/>
  <c r="FQO19" i="7"/>
  <c r="FQP19" i="7"/>
  <c r="FQQ19" i="7"/>
  <c r="FQR19" i="7"/>
  <c r="FQS19" i="7"/>
  <c r="FQT19" i="7"/>
  <c r="FQU19" i="7"/>
  <c r="FQV19" i="7"/>
  <c r="FQW19" i="7"/>
  <c r="FQX19" i="7"/>
  <c r="FQY19" i="7"/>
  <c r="FQZ19" i="7"/>
  <c r="FRA19" i="7"/>
  <c r="FRB19" i="7"/>
  <c r="FRC19" i="7"/>
  <c r="FRD19" i="7"/>
  <c r="FRE19" i="7"/>
  <c r="FRF19" i="7"/>
  <c r="FRG19" i="7"/>
  <c r="FRH19" i="7"/>
  <c r="FRI19" i="7"/>
  <c r="FRJ19" i="7"/>
  <c r="FRK19" i="7"/>
  <c r="FRL19" i="7"/>
  <c r="FRM19" i="7"/>
  <c r="FRN19" i="7"/>
  <c r="FRO19" i="7"/>
  <c r="FRP19" i="7"/>
  <c r="FRQ19" i="7"/>
  <c r="FRR19" i="7"/>
  <c r="FRS19" i="7"/>
  <c r="FRT19" i="7"/>
  <c r="FRU19" i="7"/>
  <c r="FRV19" i="7"/>
  <c r="FRW19" i="7"/>
  <c r="FRX19" i="7"/>
  <c r="FRY19" i="7"/>
  <c r="FRZ19" i="7"/>
  <c r="FSA19" i="7"/>
  <c r="FSB19" i="7"/>
  <c r="FSC19" i="7"/>
  <c r="FSD19" i="7"/>
  <c r="FSE19" i="7"/>
  <c r="FSF19" i="7"/>
  <c r="FSG19" i="7"/>
  <c r="FSH19" i="7"/>
  <c r="FSI19" i="7"/>
  <c r="FSJ19" i="7"/>
  <c r="FSK19" i="7"/>
  <c r="FSL19" i="7"/>
  <c r="FSM19" i="7"/>
  <c r="FSN19" i="7"/>
  <c r="FSO19" i="7"/>
  <c r="FSP19" i="7"/>
  <c r="FSQ19" i="7"/>
  <c r="FSR19" i="7"/>
  <c r="FSS19" i="7"/>
  <c r="FST19" i="7"/>
  <c r="FSU19" i="7"/>
  <c r="FSV19" i="7"/>
  <c r="FSW19" i="7"/>
  <c r="FSX19" i="7"/>
  <c r="FSY19" i="7"/>
  <c r="FSZ19" i="7"/>
  <c r="FTA19" i="7"/>
  <c r="FTB19" i="7"/>
  <c r="FTC19" i="7"/>
  <c r="FTD19" i="7"/>
  <c r="FTE19" i="7"/>
  <c r="FTF19" i="7"/>
  <c r="FTG19" i="7"/>
  <c r="FTH19" i="7"/>
  <c r="FTI19" i="7"/>
  <c r="FTJ19" i="7"/>
  <c r="FTK19" i="7"/>
  <c r="FTL19" i="7"/>
  <c r="FTM19" i="7"/>
  <c r="FTN19" i="7"/>
  <c r="FTO19" i="7"/>
  <c r="FTP19" i="7"/>
  <c r="FTQ19" i="7"/>
  <c r="FTR19" i="7"/>
  <c r="FTS19" i="7"/>
  <c r="FTT19" i="7"/>
  <c r="FTU19" i="7"/>
  <c r="FTV19" i="7"/>
  <c r="FTW19" i="7"/>
  <c r="FTX19" i="7"/>
  <c r="FTY19" i="7"/>
  <c r="FTZ19" i="7"/>
  <c r="FUA19" i="7"/>
  <c r="FUB19" i="7"/>
  <c r="FUC19" i="7"/>
  <c r="FUD19" i="7"/>
  <c r="FUE19" i="7"/>
  <c r="FUF19" i="7"/>
  <c r="FUG19" i="7"/>
  <c r="FUH19" i="7"/>
  <c r="FUI19" i="7"/>
  <c r="FUJ19" i="7"/>
  <c r="FUK19" i="7"/>
  <c r="FUL19" i="7"/>
  <c r="FUM19" i="7"/>
  <c r="FUN19" i="7"/>
  <c r="FUO19" i="7"/>
  <c r="FUP19" i="7"/>
  <c r="FUQ19" i="7"/>
  <c r="FUR19" i="7"/>
  <c r="FUS19" i="7"/>
  <c r="FUT19" i="7"/>
  <c r="FUU19" i="7"/>
  <c r="FUV19" i="7"/>
  <c r="FUW19" i="7"/>
  <c r="FUX19" i="7"/>
  <c r="FUY19" i="7"/>
  <c r="FUZ19" i="7"/>
  <c r="FVA19" i="7"/>
  <c r="FVB19" i="7"/>
  <c r="FVC19" i="7"/>
  <c r="FVD19" i="7"/>
  <c r="FVE19" i="7"/>
  <c r="FVF19" i="7"/>
  <c r="FVG19" i="7"/>
  <c r="FVH19" i="7"/>
  <c r="FVI19" i="7"/>
  <c r="FVJ19" i="7"/>
  <c r="FVK19" i="7"/>
  <c r="FVL19" i="7"/>
  <c r="FVM19" i="7"/>
  <c r="FVN19" i="7"/>
  <c r="FVO19" i="7"/>
  <c r="FVP19" i="7"/>
  <c r="FVQ19" i="7"/>
  <c r="FVR19" i="7"/>
  <c r="FVS19" i="7"/>
  <c r="FVT19" i="7"/>
  <c r="FVU19" i="7"/>
  <c r="FVV19" i="7"/>
  <c r="FVW19" i="7"/>
  <c r="FVX19" i="7"/>
  <c r="FVY19" i="7"/>
  <c r="FVZ19" i="7"/>
  <c r="FWA19" i="7"/>
  <c r="FWB19" i="7"/>
  <c r="FWC19" i="7"/>
  <c r="FWD19" i="7"/>
  <c r="FWE19" i="7"/>
  <c r="FWF19" i="7"/>
  <c r="FWG19" i="7"/>
  <c r="FWH19" i="7"/>
  <c r="FWI19" i="7"/>
  <c r="FWJ19" i="7"/>
  <c r="FWK19" i="7"/>
  <c r="FWL19" i="7"/>
  <c r="FWM19" i="7"/>
  <c r="FWN19" i="7"/>
  <c r="FWO19" i="7"/>
  <c r="FWP19" i="7"/>
  <c r="FWQ19" i="7"/>
  <c r="FWR19" i="7"/>
  <c r="FWS19" i="7"/>
  <c r="FWT19" i="7"/>
  <c r="FWU19" i="7"/>
  <c r="FWV19" i="7"/>
  <c r="FWW19" i="7"/>
  <c r="FWX19" i="7"/>
  <c r="FWY19" i="7"/>
  <c r="FWZ19" i="7"/>
  <c r="FXA19" i="7"/>
  <c r="FXB19" i="7"/>
  <c r="FXC19" i="7"/>
  <c r="FXD19" i="7"/>
  <c r="FXE19" i="7"/>
  <c r="FXF19" i="7"/>
  <c r="FXG19" i="7"/>
  <c r="FXH19" i="7"/>
  <c r="FXI19" i="7"/>
  <c r="FXJ19" i="7"/>
  <c r="FXK19" i="7"/>
  <c r="FXL19" i="7"/>
  <c r="FXM19" i="7"/>
  <c r="FXN19" i="7"/>
  <c r="FXO19" i="7"/>
  <c r="FXP19" i="7"/>
  <c r="FXQ19" i="7"/>
  <c r="FXR19" i="7"/>
  <c r="FXS19" i="7"/>
  <c r="FXT19" i="7"/>
  <c r="FXU19" i="7"/>
  <c r="FXV19" i="7"/>
  <c r="FXW19" i="7"/>
  <c r="FXX19" i="7"/>
  <c r="FXY19" i="7"/>
  <c r="FXZ19" i="7"/>
  <c r="FYA19" i="7"/>
  <c r="FYB19" i="7"/>
  <c r="FYC19" i="7"/>
  <c r="FYD19" i="7"/>
  <c r="FYE19" i="7"/>
  <c r="FYF19" i="7"/>
  <c r="FYG19" i="7"/>
  <c r="FYH19" i="7"/>
  <c r="FYI19" i="7"/>
  <c r="FYJ19" i="7"/>
  <c r="FYK19" i="7"/>
  <c r="FYL19" i="7"/>
  <c r="FYM19" i="7"/>
  <c r="FYN19" i="7"/>
  <c r="FYO19" i="7"/>
  <c r="FYP19" i="7"/>
  <c r="FYQ19" i="7"/>
  <c r="FYR19" i="7"/>
  <c r="FYS19" i="7"/>
  <c r="FYT19" i="7"/>
  <c r="FYU19" i="7"/>
  <c r="FYV19" i="7"/>
  <c r="FYW19" i="7"/>
  <c r="FYX19" i="7"/>
  <c r="FYY19" i="7"/>
  <c r="FYZ19" i="7"/>
  <c r="FZA19" i="7"/>
  <c r="FZB19" i="7"/>
  <c r="FZC19" i="7"/>
  <c r="FZD19" i="7"/>
  <c r="FZE19" i="7"/>
  <c r="FZF19" i="7"/>
  <c r="FZG19" i="7"/>
  <c r="FZH19" i="7"/>
  <c r="FZI19" i="7"/>
  <c r="FZJ19" i="7"/>
  <c r="FZK19" i="7"/>
  <c r="FZL19" i="7"/>
  <c r="FZM19" i="7"/>
  <c r="FZN19" i="7"/>
  <c r="FZO19" i="7"/>
  <c r="FZP19" i="7"/>
  <c r="FZQ19" i="7"/>
  <c r="FZR19" i="7"/>
  <c r="FZS19" i="7"/>
  <c r="FZT19" i="7"/>
  <c r="FZU19" i="7"/>
  <c r="FZV19" i="7"/>
  <c r="FZW19" i="7"/>
  <c r="FZX19" i="7"/>
  <c r="FZY19" i="7"/>
  <c r="FZZ19" i="7"/>
  <c r="GAA19" i="7"/>
  <c r="GAB19" i="7"/>
  <c r="GAC19" i="7"/>
  <c r="GAD19" i="7"/>
  <c r="GAE19" i="7"/>
  <c r="GAF19" i="7"/>
  <c r="GAG19" i="7"/>
  <c r="GAH19" i="7"/>
  <c r="GAI19" i="7"/>
  <c r="GAJ19" i="7"/>
  <c r="GAK19" i="7"/>
  <c r="GAL19" i="7"/>
  <c r="GAM19" i="7"/>
  <c r="GAN19" i="7"/>
  <c r="GAO19" i="7"/>
  <c r="GAP19" i="7"/>
  <c r="GAQ19" i="7"/>
  <c r="GAR19" i="7"/>
  <c r="GAS19" i="7"/>
  <c r="GAT19" i="7"/>
  <c r="GAU19" i="7"/>
  <c r="GAV19" i="7"/>
  <c r="GAW19" i="7"/>
  <c r="GAX19" i="7"/>
  <c r="GAY19" i="7"/>
  <c r="GAZ19" i="7"/>
  <c r="GBA19" i="7"/>
  <c r="GBB19" i="7"/>
  <c r="GBC19" i="7"/>
  <c r="GBD19" i="7"/>
  <c r="GBE19" i="7"/>
  <c r="GBF19" i="7"/>
  <c r="GBG19" i="7"/>
  <c r="GBH19" i="7"/>
  <c r="GBI19" i="7"/>
  <c r="GBJ19" i="7"/>
  <c r="GBK19" i="7"/>
  <c r="GBL19" i="7"/>
  <c r="GBM19" i="7"/>
  <c r="GBN19" i="7"/>
  <c r="GBO19" i="7"/>
  <c r="GBP19" i="7"/>
  <c r="GBQ19" i="7"/>
  <c r="GBR19" i="7"/>
  <c r="GBS19" i="7"/>
  <c r="GBT19" i="7"/>
  <c r="GBU19" i="7"/>
  <c r="GBV19" i="7"/>
  <c r="GBW19" i="7"/>
  <c r="GBX19" i="7"/>
  <c r="GBY19" i="7"/>
  <c r="GBZ19" i="7"/>
  <c r="GCA19" i="7"/>
  <c r="GCB19" i="7"/>
  <c r="GCC19" i="7"/>
  <c r="GCD19" i="7"/>
  <c r="GCE19" i="7"/>
  <c r="GCF19" i="7"/>
  <c r="GCG19" i="7"/>
  <c r="GCH19" i="7"/>
  <c r="GCI19" i="7"/>
  <c r="GCJ19" i="7"/>
  <c r="GCK19" i="7"/>
  <c r="GCL19" i="7"/>
  <c r="GCM19" i="7"/>
  <c r="GCN19" i="7"/>
  <c r="GCO19" i="7"/>
  <c r="GCP19" i="7"/>
  <c r="GCQ19" i="7"/>
  <c r="GCR19" i="7"/>
  <c r="GCS19" i="7"/>
  <c r="GCT19" i="7"/>
  <c r="GCU19" i="7"/>
  <c r="GCV19" i="7"/>
  <c r="GCW19" i="7"/>
  <c r="GCX19" i="7"/>
  <c r="GCY19" i="7"/>
  <c r="GCZ19" i="7"/>
  <c r="GDA19" i="7"/>
  <c r="GDB19" i="7"/>
  <c r="GDC19" i="7"/>
  <c r="GDD19" i="7"/>
  <c r="GDE19" i="7"/>
  <c r="GDF19" i="7"/>
  <c r="GDG19" i="7"/>
  <c r="GDH19" i="7"/>
  <c r="GDI19" i="7"/>
  <c r="GDJ19" i="7"/>
  <c r="GDK19" i="7"/>
  <c r="GDL19" i="7"/>
  <c r="GDM19" i="7"/>
  <c r="GDN19" i="7"/>
  <c r="GDO19" i="7"/>
  <c r="GDP19" i="7"/>
  <c r="GDQ19" i="7"/>
  <c r="GDR19" i="7"/>
  <c r="GDS19" i="7"/>
  <c r="GDT19" i="7"/>
  <c r="GDU19" i="7"/>
  <c r="GDV19" i="7"/>
  <c r="GDW19" i="7"/>
  <c r="GDX19" i="7"/>
  <c r="GDY19" i="7"/>
  <c r="GDZ19" i="7"/>
  <c r="GEA19" i="7"/>
  <c r="GEB19" i="7"/>
  <c r="GEC19" i="7"/>
  <c r="GED19" i="7"/>
  <c r="GEE19" i="7"/>
  <c r="GEF19" i="7"/>
  <c r="GEG19" i="7"/>
  <c r="GEH19" i="7"/>
  <c r="GEI19" i="7"/>
  <c r="GEJ19" i="7"/>
  <c r="GEK19" i="7"/>
  <c r="GEL19" i="7"/>
  <c r="GEM19" i="7"/>
  <c r="GEN19" i="7"/>
  <c r="GEO19" i="7"/>
  <c r="GEP19" i="7"/>
  <c r="GEQ19" i="7"/>
  <c r="GER19" i="7"/>
  <c r="GES19" i="7"/>
  <c r="GET19" i="7"/>
  <c r="GEU19" i="7"/>
  <c r="GEV19" i="7"/>
  <c r="GEW19" i="7"/>
  <c r="GEX19" i="7"/>
  <c r="GEY19" i="7"/>
  <c r="GEZ19" i="7"/>
  <c r="GFA19" i="7"/>
  <c r="GFB19" i="7"/>
  <c r="GFC19" i="7"/>
  <c r="GFD19" i="7"/>
  <c r="GFE19" i="7"/>
  <c r="GFF19" i="7"/>
  <c r="GFG19" i="7"/>
  <c r="GFH19" i="7"/>
  <c r="GFI19" i="7"/>
  <c r="GFJ19" i="7"/>
  <c r="GFK19" i="7"/>
  <c r="GFL19" i="7"/>
  <c r="GFM19" i="7"/>
  <c r="GFN19" i="7"/>
  <c r="GFO19" i="7"/>
  <c r="GFP19" i="7"/>
  <c r="GFQ19" i="7"/>
  <c r="GFR19" i="7"/>
  <c r="GFS19" i="7"/>
  <c r="GFT19" i="7"/>
  <c r="GFU19" i="7"/>
  <c r="GFV19" i="7"/>
  <c r="GFW19" i="7"/>
  <c r="GFX19" i="7"/>
  <c r="GFY19" i="7"/>
  <c r="GFZ19" i="7"/>
  <c r="GGA19" i="7"/>
  <c r="GGB19" i="7"/>
  <c r="GGC19" i="7"/>
  <c r="GGD19" i="7"/>
  <c r="GGE19" i="7"/>
  <c r="GGF19" i="7"/>
  <c r="GGG19" i="7"/>
  <c r="GGH19" i="7"/>
  <c r="GGI19" i="7"/>
  <c r="GGJ19" i="7"/>
  <c r="GGK19" i="7"/>
  <c r="GGL19" i="7"/>
  <c r="GGM19" i="7"/>
  <c r="GGN19" i="7"/>
  <c r="GGO19" i="7"/>
  <c r="GGP19" i="7"/>
  <c r="GGQ19" i="7"/>
  <c r="GGR19" i="7"/>
  <c r="GGS19" i="7"/>
  <c r="GGT19" i="7"/>
  <c r="GGU19" i="7"/>
  <c r="GGV19" i="7"/>
  <c r="GGW19" i="7"/>
  <c r="GGX19" i="7"/>
  <c r="GGY19" i="7"/>
  <c r="GGZ19" i="7"/>
  <c r="GHA19" i="7"/>
  <c r="GHB19" i="7"/>
  <c r="GHC19" i="7"/>
  <c r="GHD19" i="7"/>
  <c r="GHE19" i="7"/>
  <c r="GHF19" i="7"/>
  <c r="GHG19" i="7"/>
  <c r="GHH19" i="7"/>
  <c r="GHI19" i="7"/>
  <c r="GHJ19" i="7"/>
  <c r="GHK19" i="7"/>
  <c r="GHL19" i="7"/>
  <c r="GHM19" i="7"/>
  <c r="GHN19" i="7"/>
  <c r="GHO19" i="7"/>
  <c r="GHP19" i="7"/>
  <c r="GHQ19" i="7"/>
  <c r="GHR19" i="7"/>
  <c r="GHS19" i="7"/>
  <c r="GHT19" i="7"/>
  <c r="GHU19" i="7"/>
  <c r="GHV19" i="7"/>
  <c r="GHW19" i="7"/>
  <c r="GHX19" i="7"/>
  <c r="GHY19" i="7"/>
  <c r="GHZ19" i="7"/>
  <c r="GIA19" i="7"/>
  <c r="GIB19" i="7"/>
  <c r="GIC19" i="7"/>
  <c r="GID19" i="7"/>
  <c r="GIE19" i="7"/>
  <c r="GIF19" i="7"/>
  <c r="GIG19" i="7"/>
  <c r="GIH19" i="7"/>
  <c r="GII19" i="7"/>
  <c r="GIJ19" i="7"/>
  <c r="GIK19" i="7"/>
  <c r="GIL19" i="7"/>
  <c r="GIM19" i="7"/>
  <c r="GIN19" i="7"/>
  <c r="GIO19" i="7"/>
  <c r="GIP19" i="7"/>
  <c r="GIQ19" i="7"/>
  <c r="GIR19" i="7"/>
  <c r="GIS19" i="7"/>
  <c r="GIT19" i="7"/>
  <c r="GIU19" i="7"/>
  <c r="GIV19" i="7"/>
  <c r="GIW19" i="7"/>
  <c r="GIX19" i="7"/>
  <c r="GIY19" i="7"/>
  <c r="GIZ19" i="7"/>
  <c r="GJA19" i="7"/>
  <c r="GJB19" i="7"/>
  <c r="GJC19" i="7"/>
  <c r="GJD19" i="7"/>
  <c r="GJE19" i="7"/>
  <c r="GJF19" i="7"/>
  <c r="GJG19" i="7"/>
  <c r="GJH19" i="7"/>
  <c r="GJI19" i="7"/>
  <c r="GJJ19" i="7"/>
  <c r="GJK19" i="7"/>
  <c r="GJL19" i="7"/>
  <c r="GJM19" i="7"/>
  <c r="GJN19" i="7"/>
  <c r="GJO19" i="7"/>
  <c r="GJP19" i="7"/>
  <c r="GJQ19" i="7"/>
  <c r="GJR19" i="7"/>
  <c r="GJS19" i="7"/>
  <c r="GJT19" i="7"/>
  <c r="GJU19" i="7"/>
  <c r="GJV19" i="7"/>
  <c r="GJW19" i="7"/>
  <c r="GJX19" i="7"/>
  <c r="GJY19" i="7"/>
  <c r="GJZ19" i="7"/>
  <c r="GKA19" i="7"/>
  <c r="GKB19" i="7"/>
  <c r="GKC19" i="7"/>
  <c r="GKD19" i="7"/>
  <c r="GKE19" i="7"/>
  <c r="GKF19" i="7"/>
  <c r="GKG19" i="7"/>
  <c r="GKH19" i="7"/>
  <c r="GKI19" i="7"/>
  <c r="GKJ19" i="7"/>
  <c r="GKK19" i="7"/>
  <c r="GKL19" i="7"/>
  <c r="GKM19" i="7"/>
  <c r="GKN19" i="7"/>
  <c r="GKO19" i="7"/>
  <c r="GKP19" i="7"/>
  <c r="GKQ19" i="7"/>
  <c r="GKR19" i="7"/>
  <c r="GKS19" i="7"/>
  <c r="GKT19" i="7"/>
  <c r="GKU19" i="7"/>
  <c r="GKV19" i="7"/>
  <c r="GKW19" i="7"/>
  <c r="GKX19" i="7"/>
  <c r="GKY19" i="7"/>
  <c r="GKZ19" i="7"/>
  <c r="GLA19" i="7"/>
  <c r="GLB19" i="7"/>
  <c r="GLC19" i="7"/>
  <c r="GLD19" i="7"/>
  <c r="GLE19" i="7"/>
  <c r="GLF19" i="7"/>
  <c r="GLG19" i="7"/>
  <c r="GLH19" i="7"/>
  <c r="GLI19" i="7"/>
  <c r="GLJ19" i="7"/>
  <c r="GLK19" i="7"/>
  <c r="GLL19" i="7"/>
  <c r="GLM19" i="7"/>
  <c r="GLN19" i="7"/>
  <c r="GLO19" i="7"/>
  <c r="GLP19" i="7"/>
  <c r="GLQ19" i="7"/>
  <c r="GLR19" i="7"/>
  <c r="GLS19" i="7"/>
  <c r="GLT19" i="7"/>
  <c r="GLU19" i="7"/>
  <c r="GLV19" i="7"/>
  <c r="GLW19" i="7"/>
  <c r="GLX19" i="7"/>
  <c r="GLY19" i="7"/>
  <c r="GLZ19" i="7"/>
  <c r="GMA19" i="7"/>
  <c r="GMB19" i="7"/>
  <c r="GMC19" i="7"/>
  <c r="GMD19" i="7"/>
  <c r="GME19" i="7"/>
  <c r="GMF19" i="7"/>
  <c r="GMG19" i="7"/>
  <c r="GMH19" i="7"/>
  <c r="GMI19" i="7"/>
  <c r="GMJ19" i="7"/>
  <c r="GMK19" i="7"/>
  <c r="GML19" i="7"/>
  <c r="GMM19" i="7"/>
  <c r="GMN19" i="7"/>
  <c r="GMO19" i="7"/>
  <c r="GMP19" i="7"/>
  <c r="GMQ19" i="7"/>
  <c r="GMR19" i="7"/>
  <c r="GMS19" i="7"/>
  <c r="GMT19" i="7"/>
  <c r="GMU19" i="7"/>
  <c r="GMV19" i="7"/>
  <c r="GMW19" i="7"/>
  <c r="GMX19" i="7"/>
  <c r="GMY19" i="7"/>
  <c r="GMZ19" i="7"/>
  <c r="GNA19" i="7"/>
  <c r="GNB19" i="7"/>
  <c r="GNC19" i="7"/>
  <c r="GND19" i="7"/>
  <c r="GNE19" i="7"/>
  <c r="GNF19" i="7"/>
  <c r="GNG19" i="7"/>
  <c r="GNH19" i="7"/>
  <c r="GNI19" i="7"/>
  <c r="GNJ19" i="7"/>
  <c r="GNK19" i="7"/>
  <c r="GNL19" i="7"/>
  <c r="GNM19" i="7"/>
  <c r="GNN19" i="7"/>
  <c r="GNO19" i="7"/>
  <c r="GNP19" i="7"/>
  <c r="GNQ19" i="7"/>
  <c r="GNR19" i="7"/>
  <c r="GNS19" i="7"/>
  <c r="GNT19" i="7"/>
  <c r="GNU19" i="7"/>
  <c r="GNV19" i="7"/>
  <c r="GNW19" i="7"/>
  <c r="GNX19" i="7"/>
  <c r="GNY19" i="7"/>
  <c r="GNZ19" i="7"/>
  <c r="GOA19" i="7"/>
  <c r="GOB19" i="7"/>
  <c r="GOC19" i="7"/>
  <c r="GOD19" i="7"/>
  <c r="GOE19" i="7"/>
  <c r="GOF19" i="7"/>
  <c r="GOG19" i="7"/>
  <c r="GOH19" i="7"/>
  <c r="GOI19" i="7"/>
  <c r="GOJ19" i="7"/>
  <c r="GOK19" i="7"/>
  <c r="GOL19" i="7"/>
  <c r="GOM19" i="7"/>
  <c r="GON19" i="7"/>
  <c r="GOO19" i="7"/>
  <c r="GOP19" i="7"/>
  <c r="GOQ19" i="7"/>
  <c r="GOR19" i="7"/>
  <c r="GOS19" i="7"/>
  <c r="GOT19" i="7"/>
  <c r="GOU19" i="7"/>
  <c r="GOV19" i="7"/>
  <c r="GOW19" i="7"/>
  <c r="GOX19" i="7"/>
  <c r="GOY19" i="7"/>
  <c r="GOZ19" i="7"/>
  <c r="GPA19" i="7"/>
  <c r="GPB19" i="7"/>
  <c r="GPC19" i="7"/>
  <c r="GPD19" i="7"/>
  <c r="GPE19" i="7"/>
  <c r="GPF19" i="7"/>
  <c r="GPG19" i="7"/>
  <c r="GPH19" i="7"/>
  <c r="GPI19" i="7"/>
  <c r="GPJ19" i="7"/>
  <c r="GPK19" i="7"/>
  <c r="GPL19" i="7"/>
  <c r="GPM19" i="7"/>
  <c r="GPN19" i="7"/>
  <c r="GPO19" i="7"/>
  <c r="GPP19" i="7"/>
  <c r="GPQ19" i="7"/>
  <c r="GPR19" i="7"/>
  <c r="GPS19" i="7"/>
  <c r="GPT19" i="7"/>
  <c r="GPU19" i="7"/>
  <c r="GPV19" i="7"/>
  <c r="GPW19" i="7"/>
  <c r="GPX19" i="7"/>
  <c r="GPY19" i="7"/>
  <c r="GPZ19" i="7"/>
  <c r="GQA19" i="7"/>
  <c r="GQB19" i="7"/>
  <c r="GQC19" i="7"/>
  <c r="GQD19" i="7"/>
  <c r="GQE19" i="7"/>
  <c r="GQF19" i="7"/>
  <c r="GQG19" i="7"/>
  <c r="GQH19" i="7"/>
  <c r="GQI19" i="7"/>
  <c r="GQJ19" i="7"/>
  <c r="GQK19" i="7"/>
  <c r="GQL19" i="7"/>
  <c r="GQM19" i="7"/>
  <c r="GQN19" i="7"/>
  <c r="GQO19" i="7"/>
  <c r="GQP19" i="7"/>
  <c r="GQQ19" i="7"/>
  <c r="GQR19" i="7"/>
  <c r="GQS19" i="7"/>
  <c r="GQT19" i="7"/>
  <c r="GQU19" i="7"/>
  <c r="GQV19" i="7"/>
  <c r="GQW19" i="7"/>
  <c r="GQX19" i="7"/>
  <c r="GQY19" i="7"/>
  <c r="GQZ19" i="7"/>
  <c r="GRA19" i="7"/>
  <c r="GRB19" i="7"/>
  <c r="GRC19" i="7"/>
  <c r="GRD19" i="7"/>
  <c r="GRE19" i="7"/>
  <c r="GRF19" i="7"/>
  <c r="GRG19" i="7"/>
  <c r="GRH19" i="7"/>
  <c r="GRI19" i="7"/>
  <c r="GRJ19" i="7"/>
  <c r="GRK19" i="7"/>
  <c r="GRL19" i="7"/>
  <c r="GRM19" i="7"/>
  <c r="GRN19" i="7"/>
  <c r="GRO19" i="7"/>
  <c r="GRP19" i="7"/>
  <c r="GRQ19" i="7"/>
  <c r="GRR19" i="7"/>
  <c r="GRS19" i="7"/>
  <c r="GRT19" i="7"/>
  <c r="GRU19" i="7"/>
  <c r="GRV19" i="7"/>
  <c r="GRW19" i="7"/>
  <c r="GRX19" i="7"/>
  <c r="GRY19" i="7"/>
  <c r="GRZ19" i="7"/>
  <c r="GSA19" i="7"/>
  <c r="GSB19" i="7"/>
  <c r="GSC19" i="7"/>
  <c r="GSD19" i="7"/>
  <c r="GSE19" i="7"/>
  <c r="GSF19" i="7"/>
  <c r="GSG19" i="7"/>
  <c r="GSH19" i="7"/>
  <c r="GSI19" i="7"/>
  <c r="GSJ19" i="7"/>
  <c r="GSK19" i="7"/>
  <c r="GSL19" i="7"/>
  <c r="GSM19" i="7"/>
  <c r="GSN19" i="7"/>
  <c r="GSO19" i="7"/>
  <c r="GSP19" i="7"/>
  <c r="GSQ19" i="7"/>
  <c r="GSR19" i="7"/>
  <c r="GSS19" i="7"/>
  <c r="GST19" i="7"/>
  <c r="GSU19" i="7"/>
  <c r="GSV19" i="7"/>
  <c r="GSW19" i="7"/>
  <c r="GSX19" i="7"/>
  <c r="GSY19" i="7"/>
  <c r="GSZ19" i="7"/>
  <c r="GTA19" i="7"/>
  <c r="GTB19" i="7"/>
  <c r="GTC19" i="7"/>
  <c r="GTD19" i="7"/>
  <c r="GTE19" i="7"/>
  <c r="GTF19" i="7"/>
  <c r="GTG19" i="7"/>
  <c r="GTH19" i="7"/>
  <c r="GTI19" i="7"/>
  <c r="GTJ19" i="7"/>
  <c r="GTK19" i="7"/>
  <c r="GTL19" i="7"/>
  <c r="GTM19" i="7"/>
  <c r="GTN19" i="7"/>
  <c r="GTO19" i="7"/>
  <c r="GTP19" i="7"/>
  <c r="GTQ19" i="7"/>
  <c r="GTR19" i="7"/>
  <c r="GTS19" i="7"/>
  <c r="GTT19" i="7"/>
  <c r="GTU19" i="7"/>
  <c r="GTV19" i="7"/>
  <c r="GTW19" i="7"/>
  <c r="GTX19" i="7"/>
  <c r="GTY19" i="7"/>
  <c r="GTZ19" i="7"/>
  <c r="GUA19" i="7"/>
  <c r="GUB19" i="7"/>
  <c r="GUC19" i="7"/>
  <c r="GUD19" i="7"/>
  <c r="GUE19" i="7"/>
  <c r="GUF19" i="7"/>
  <c r="GUG19" i="7"/>
  <c r="GUH19" i="7"/>
  <c r="GUI19" i="7"/>
  <c r="GUJ19" i="7"/>
  <c r="GUK19" i="7"/>
  <c r="GUL19" i="7"/>
  <c r="GUM19" i="7"/>
  <c r="GUN19" i="7"/>
  <c r="GUO19" i="7"/>
  <c r="GUP19" i="7"/>
  <c r="GUQ19" i="7"/>
  <c r="GUR19" i="7"/>
  <c r="GUS19" i="7"/>
  <c r="GUT19" i="7"/>
  <c r="GUU19" i="7"/>
  <c r="GUV19" i="7"/>
  <c r="GUW19" i="7"/>
  <c r="GUX19" i="7"/>
  <c r="GUY19" i="7"/>
  <c r="GUZ19" i="7"/>
  <c r="GVA19" i="7"/>
  <c r="GVB19" i="7"/>
  <c r="GVC19" i="7"/>
  <c r="GVD19" i="7"/>
  <c r="GVE19" i="7"/>
  <c r="GVF19" i="7"/>
  <c r="GVG19" i="7"/>
  <c r="GVH19" i="7"/>
  <c r="GVI19" i="7"/>
  <c r="GVJ19" i="7"/>
  <c r="GVK19" i="7"/>
  <c r="GVL19" i="7"/>
  <c r="GVM19" i="7"/>
  <c r="GVN19" i="7"/>
  <c r="GVO19" i="7"/>
  <c r="GVP19" i="7"/>
  <c r="GVQ19" i="7"/>
  <c r="GVR19" i="7"/>
  <c r="GVS19" i="7"/>
  <c r="GVT19" i="7"/>
  <c r="GVU19" i="7"/>
  <c r="GVV19" i="7"/>
  <c r="GVW19" i="7"/>
  <c r="GVX19" i="7"/>
  <c r="GVY19" i="7"/>
  <c r="GVZ19" i="7"/>
  <c r="GWA19" i="7"/>
  <c r="GWB19" i="7"/>
  <c r="GWC19" i="7"/>
  <c r="GWD19" i="7"/>
  <c r="GWE19" i="7"/>
  <c r="GWF19" i="7"/>
  <c r="GWG19" i="7"/>
  <c r="GWH19" i="7"/>
  <c r="GWI19" i="7"/>
  <c r="GWJ19" i="7"/>
  <c r="GWK19" i="7"/>
  <c r="GWL19" i="7"/>
  <c r="GWM19" i="7"/>
  <c r="GWN19" i="7"/>
  <c r="GWO19" i="7"/>
  <c r="GWP19" i="7"/>
  <c r="GWQ19" i="7"/>
  <c r="GWR19" i="7"/>
  <c r="GWS19" i="7"/>
  <c r="GWT19" i="7"/>
  <c r="GWU19" i="7"/>
  <c r="GWV19" i="7"/>
  <c r="GWW19" i="7"/>
  <c r="GWX19" i="7"/>
  <c r="GWY19" i="7"/>
  <c r="GWZ19" i="7"/>
  <c r="GXA19" i="7"/>
  <c r="GXB19" i="7"/>
  <c r="GXC19" i="7"/>
  <c r="GXD19" i="7"/>
  <c r="GXE19" i="7"/>
  <c r="GXF19" i="7"/>
  <c r="GXG19" i="7"/>
  <c r="GXH19" i="7"/>
  <c r="GXI19" i="7"/>
  <c r="GXJ19" i="7"/>
  <c r="GXK19" i="7"/>
  <c r="GXL19" i="7"/>
  <c r="GXM19" i="7"/>
  <c r="GXN19" i="7"/>
  <c r="GXO19" i="7"/>
  <c r="GXP19" i="7"/>
  <c r="GXQ19" i="7"/>
  <c r="GXR19" i="7"/>
  <c r="GXS19" i="7"/>
  <c r="GXT19" i="7"/>
  <c r="GXU19" i="7"/>
  <c r="GXV19" i="7"/>
  <c r="GXW19" i="7"/>
  <c r="GXX19" i="7"/>
  <c r="GXY19" i="7"/>
  <c r="GXZ19" i="7"/>
  <c r="GYA19" i="7"/>
  <c r="GYB19" i="7"/>
  <c r="GYC19" i="7"/>
  <c r="GYD19" i="7"/>
  <c r="GYE19" i="7"/>
  <c r="GYF19" i="7"/>
  <c r="GYG19" i="7"/>
  <c r="GYH19" i="7"/>
  <c r="GYI19" i="7"/>
  <c r="GYJ19" i="7"/>
  <c r="GYK19" i="7"/>
  <c r="GYL19" i="7"/>
  <c r="GYM19" i="7"/>
  <c r="GYN19" i="7"/>
  <c r="GYO19" i="7"/>
  <c r="GYP19" i="7"/>
  <c r="GYQ19" i="7"/>
  <c r="GYR19" i="7"/>
  <c r="GYS19" i="7"/>
  <c r="GYT19" i="7"/>
  <c r="GYU19" i="7"/>
  <c r="GYV19" i="7"/>
  <c r="GYW19" i="7"/>
  <c r="GYX19" i="7"/>
  <c r="GYY19" i="7"/>
  <c r="GYZ19" i="7"/>
  <c r="GZA19" i="7"/>
  <c r="GZB19" i="7"/>
  <c r="GZC19" i="7"/>
  <c r="GZD19" i="7"/>
  <c r="GZE19" i="7"/>
  <c r="GZF19" i="7"/>
  <c r="GZG19" i="7"/>
  <c r="GZH19" i="7"/>
  <c r="GZI19" i="7"/>
  <c r="GZJ19" i="7"/>
  <c r="GZK19" i="7"/>
  <c r="GZL19" i="7"/>
  <c r="GZM19" i="7"/>
  <c r="GZN19" i="7"/>
  <c r="GZO19" i="7"/>
  <c r="GZP19" i="7"/>
  <c r="GZQ19" i="7"/>
  <c r="GZR19" i="7"/>
  <c r="GZS19" i="7"/>
  <c r="GZT19" i="7"/>
  <c r="GZU19" i="7"/>
  <c r="GZV19" i="7"/>
  <c r="GZW19" i="7"/>
  <c r="GZX19" i="7"/>
  <c r="GZY19" i="7"/>
  <c r="GZZ19" i="7"/>
  <c r="HAA19" i="7"/>
  <c r="HAB19" i="7"/>
  <c r="HAC19" i="7"/>
  <c r="HAD19" i="7"/>
  <c r="HAE19" i="7"/>
  <c r="HAF19" i="7"/>
  <c r="HAG19" i="7"/>
  <c r="HAH19" i="7"/>
  <c r="HAI19" i="7"/>
  <c r="HAJ19" i="7"/>
  <c r="HAK19" i="7"/>
  <c r="HAL19" i="7"/>
  <c r="HAM19" i="7"/>
  <c r="HAN19" i="7"/>
  <c r="HAO19" i="7"/>
  <c r="HAP19" i="7"/>
  <c r="HAQ19" i="7"/>
  <c r="HAR19" i="7"/>
  <c r="HAS19" i="7"/>
  <c r="HAT19" i="7"/>
  <c r="HAU19" i="7"/>
  <c r="HAV19" i="7"/>
  <c r="HAW19" i="7"/>
  <c r="HAX19" i="7"/>
  <c r="HAY19" i="7"/>
  <c r="HAZ19" i="7"/>
  <c r="HBA19" i="7"/>
  <c r="HBB19" i="7"/>
  <c r="HBC19" i="7"/>
  <c r="HBD19" i="7"/>
  <c r="HBE19" i="7"/>
  <c r="HBF19" i="7"/>
  <c r="HBG19" i="7"/>
  <c r="HBH19" i="7"/>
  <c r="HBI19" i="7"/>
  <c r="HBJ19" i="7"/>
  <c r="HBK19" i="7"/>
  <c r="HBL19" i="7"/>
  <c r="HBM19" i="7"/>
  <c r="HBN19" i="7"/>
  <c r="HBO19" i="7"/>
  <c r="HBP19" i="7"/>
  <c r="HBQ19" i="7"/>
  <c r="HBR19" i="7"/>
  <c r="HBS19" i="7"/>
  <c r="HBT19" i="7"/>
  <c r="HBU19" i="7"/>
  <c r="HBV19" i="7"/>
  <c r="HBW19" i="7"/>
  <c r="HBX19" i="7"/>
  <c r="HBY19" i="7"/>
  <c r="HBZ19" i="7"/>
  <c r="HCA19" i="7"/>
  <c r="HCB19" i="7"/>
  <c r="HCC19" i="7"/>
  <c r="HCD19" i="7"/>
  <c r="HCE19" i="7"/>
  <c r="HCF19" i="7"/>
  <c r="HCG19" i="7"/>
  <c r="HCH19" i="7"/>
  <c r="HCI19" i="7"/>
  <c r="HCJ19" i="7"/>
  <c r="HCK19" i="7"/>
  <c r="HCL19" i="7"/>
  <c r="HCM19" i="7"/>
  <c r="HCN19" i="7"/>
  <c r="HCO19" i="7"/>
  <c r="HCP19" i="7"/>
  <c r="HCQ19" i="7"/>
  <c r="HCR19" i="7"/>
  <c r="HCS19" i="7"/>
  <c r="HCT19" i="7"/>
  <c r="HCU19" i="7"/>
  <c r="HCV19" i="7"/>
  <c r="HCW19" i="7"/>
  <c r="HCX19" i="7"/>
  <c r="HCY19" i="7"/>
  <c r="HCZ19" i="7"/>
  <c r="HDA19" i="7"/>
  <c r="HDB19" i="7"/>
  <c r="HDC19" i="7"/>
  <c r="HDD19" i="7"/>
  <c r="HDE19" i="7"/>
  <c r="HDF19" i="7"/>
  <c r="HDG19" i="7"/>
  <c r="HDH19" i="7"/>
  <c r="HDI19" i="7"/>
  <c r="HDJ19" i="7"/>
  <c r="HDK19" i="7"/>
  <c r="HDL19" i="7"/>
  <c r="HDM19" i="7"/>
  <c r="HDN19" i="7"/>
  <c r="HDO19" i="7"/>
  <c r="HDP19" i="7"/>
  <c r="HDQ19" i="7"/>
  <c r="HDR19" i="7"/>
  <c r="HDS19" i="7"/>
  <c r="HDT19" i="7"/>
  <c r="HDU19" i="7"/>
  <c r="HDV19" i="7"/>
  <c r="HDW19" i="7"/>
  <c r="HDX19" i="7"/>
  <c r="HDY19" i="7"/>
  <c r="HDZ19" i="7"/>
  <c r="HEA19" i="7"/>
  <c r="HEB19" i="7"/>
  <c r="HEC19" i="7"/>
  <c r="HED19" i="7"/>
  <c r="HEE19" i="7"/>
  <c r="HEF19" i="7"/>
  <c r="HEG19" i="7"/>
  <c r="HEH19" i="7"/>
  <c r="HEI19" i="7"/>
  <c r="HEJ19" i="7"/>
  <c r="HEK19" i="7"/>
  <c r="HEL19" i="7"/>
  <c r="HEM19" i="7"/>
  <c r="HEN19" i="7"/>
  <c r="HEO19" i="7"/>
  <c r="HEP19" i="7"/>
  <c r="HEQ19" i="7"/>
  <c r="HER19" i="7"/>
  <c r="HES19" i="7"/>
  <c r="HET19" i="7"/>
  <c r="HEU19" i="7"/>
  <c r="HEV19" i="7"/>
  <c r="HEW19" i="7"/>
  <c r="HEX19" i="7"/>
  <c r="HEY19" i="7"/>
  <c r="HEZ19" i="7"/>
  <c r="HFA19" i="7"/>
  <c r="HFB19" i="7"/>
  <c r="HFC19" i="7"/>
  <c r="HFD19" i="7"/>
  <c r="HFE19" i="7"/>
  <c r="HFF19" i="7"/>
  <c r="HFG19" i="7"/>
  <c r="HFH19" i="7"/>
  <c r="HFI19" i="7"/>
  <c r="HFJ19" i="7"/>
  <c r="HFK19" i="7"/>
  <c r="HFL19" i="7"/>
  <c r="HFM19" i="7"/>
  <c r="HFN19" i="7"/>
  <c r="HFO19" i="7"/>
  <c r="HFP19" i="7"/>
  <c r="HFQ19" i="7"/>
  <c r="HFR19" i="7"/>
  <c r="HFS19" i="7"/>
  <c r="HFT19" i="7"/>
  <c r="HFU19" i="7"/>
  <c r="HFV19" i="7"/>
  <c r="HFW19" i="7"/>
  <c r="HFX19" i="7"/>
  <c r="HFY19" i="7"/>
  <c r="HFZ19" i="7"/>
  <c r="HGA19" i="7"/>
  <c r="HGB19" i="7"/>
  <c r="HGC19" i="7"/>
  <c r="HGD19" i="7"/>
  <c r="HGE19" i="7"/>
  <c r="HGF19" i="7"/>
  <c r="HGG19" i="7"/>
  <c r="HGH19" i="7"/>
  <c r="HGI19" i="7"/>
  <c r="HGJ19" i="7"/>
  <c r="HGK19" i="7"/>
  <c r="HGL19" i="7"/>
  <c r="HGM19" i="7"/>
  <c r="HGN19" i="7"/>
  <c r="HGO19" i="7"/>
  <c r="HGP19" i="7"/>
  <c r="HGQ19" i="7"/>
  <c r="HGR19" i="7"/>
  <c r="HGS19" i="7"/>
  <c r="HGT19" i="7"/>
  <c r="HGU19" i="7"/>
  <c r="HGV19" i="7"/>
  <c r="HGW19" i="7"/>
  <c r="HGX19" i="7"/>
  <c r="HGY19" i="7"/>
  <c r="HGZ19" i="7"/>
  <c r="HHA19" i="7"/>
  <c r="HHB19" i="7"/>
  <c r="HHC19" i="7"/>
  <c r="HHD19" i="7"/>
  <c r="HHE19" i="7"/>
  <c r="HHF19" i="7"/>
  <c r="HHG19" i="7"/>
  <c r="HHH19" i="7"/>
  <c r="HHI19" i="7"/>
  <c r="HHJ19" i="7"/>
  <c r="HHK19" i="7"/>
  <c r="HHL19" i="7"/>
  <c r="HHM19" i="7"/>
  <c r="HHN19" i="7"/>
  <c r="HHO19" i="7"/>
  <c r="HHP19" i="7"/>
  <c r="HHQ19" i="7"/>
  <c r="HHR19" i="7"/>
  <c r="HHS19" i="7"/>
  <c r="HHT19" i="7"/>
  <c r="HHU19" i="7"/>
  <c r="HHV19" i="7"/>
  <c r="HHW19" i="7"/>
  <c r="HHX19" i="7"/>
  <c r="HHY19" i="7"/>
  <c r="HHZ19" i="7"/>
  <c r="HIA19" i="7"/>
  <c r="HIB19" i="7"/>
  <c r="HIC19" i="7"/>
  <c r="HID19" i="7"/>
  <c r="HIE19" i="7"/>
  <c r="HIF19" i="7"/>
  <c r="HIG19" i="7"/>
  <c r="HIH19" i="7"/>
  <c r="HII19" i="7"/>
  <c r="HIJ19" i="7"/>
  <c r="HIK19" i="7"/>
  <c r="HIL19" i="7"/>
  <c r="HIM19" i="7"/>
  <c r="HIN19" i="7"/>
  <c r="HIO19" i="7"/>
  <c r="HIP19" i="7"/>
  <c r="HIQ19" i="7"/>
  <c r="HIR19" i="7"/>
  <c r="HIS19" i="7"/>
  <c r="HIT19" i="7"/>
  <c r="HIU19" i="7"/>
  <c r="HIV19" i="7"/>
  <c r="HIW19" i="7"/>
  <c r="HIX19" i="7"/>
  <c r="HIY19" i="7"/>
  <c r="HIZ19" i="7"/>
  <c r="HJA19" i="7"/>
  <c r="HJB19" i="7"/>
  <c r="HJC19" i="7"/>
  <c r="HJD19" i="7"/>
  <c r="HJE19" i="7"/>
  <c r="HJF19" i="7"/>
  <c r="HJG19" i="7"/>
  <c r="HJH19" i="7"/>
  <c r="HJI19" i="7"/>
  <c r="HJJ19" i="7"/>
  <c r="HJK19" i="7"/>
  <c r="HJL19" i="7"/>
  <c r="HJM19" i="7"/>
  <c r="HJN19" i="7"/>
  <c r="HJO19" i="7"/>
  <c r="HJP19" i="7"/>
  <c r="HJQ19" i="7"/>
  <c r="HJR19" i="7"/>
  <c r="HJS19" i="7"/>
  <c r="HJT19" i="7"/>
  <c r="HJU19" i="7"/>
  <c r="HJV19" i="7"/>
  <c r="HJW19" i="7"/>
  <c r="HJX19" i="7"/>
  <c r="HJY19" i="7"/>
  <c r="HJZ19" i="7"/>
  <c r="HKA19" i="7"/>
  <c r="HKB19" i="7"/>
  <c r="HKC19" i="7"/>
  <c r="HKD19" i="7"/>
  <c r="HKE19" i="7"/>
  <c r="HKF19" i="7"/>
  <c r="HKG19" i="7"/>
  <c r="HKH19" i="7"/>
  <c r="HKI19" i="7"/>
  <c r="HKJ19" i="7"/>
  <c r="HKK19" i="7"/>
  <c r="HKL19" i="7"/>
  <c r="HKM19" i="7"/>
  <c r="HKN19" i="7"/>
  <c r="HKO19" i="7"/>
  <c r="HKP19" i="7"/>
  <c r="HKQ19" i="7"/>
  <c r="HKR19" i="7"/>
  <c r="HKS19" i="7"/>
  <c r="HKT19" i="7"/>
  <c r="HKU19" i="7"/>
  <c r="HKV19" i="7"/>
  <c r="HKW19" i="7"/>
  <c r="HKX19" i="7"/>
  <c r="HKY19" i="7"/>
  <c r="HKZ19" i="7"/>
  <c r="HLA19" i="7"/>
  <c r="HLB19" i="7"/>
  <c r="HLC19" i="7"/>
  <c r="HLD19" i="7"/>
  <c r="HLE19" i="7"/>
  <c r="HLF19" i="7"/>
  <c r="HLG19" i="7"/>
  <c r="HLH19" i="7"/>
  <c r="HLI19" i="7"/>
  <c r="HLJ19" i="7"/>
  <c r="HLK19" i="7"/>
  <c r="HLL19" i="7"/>
  <c r="HLM19" i="7"/>
  <c r="HLN19" i="7"/>
  <c r="HLO19" i="7"/>
  <c r="HLP19" i="7"/>
  <c r="HLQ19" i="7"/>
  <c r="HLR19" i="7"/>
  <c r="HLS19" i="7"/>
  <c r="HLT19" i="7"/>
  <c r="HLU19" i="7"/>
  <c r="HLV19" i="7"/>
  <c r="HLW19" i="7"/>
  <c r="HLX19" i="7"/>
  <c r="HLY19" i="7"/>
  <c r="HLZ19" i="7"/>
  <c r="HMA19" i="7"/>
  <c r="HMB19" i="7"/>
  <c r="HMC19" i="7"/>
  <c r="HMD19" i="7"/>
  <c r="HME19" i="7"/>
  <c r="HMF19" i="7"/>
  <c r="HMG19" i="7"/>
  <c r="HMH19" i="7"/>
  <c r="HMI19" i="7"/>
  <c r="HMJ19" i="7"/>
  <c r="HMK19" i="7"/>
  <c r="HML19" i="7"/>
  <c r="HMM19" i="7"/>
  <c r="HMN19" i="7"/>
  <c r="HMO19" i="7"/>
  <c r="HMP19" i="7"/>
  <c r="HMQ19" i="7"/>
  <c r="HMR19" i="7"/>
  <c r="HMS19" i="7"/>
  <c r="HMT19" i="7"/>
  <c r="HMU19" i="7"/>
  <c r="HMV19" i="7"/>
  <c r="HMW19" i="7"/>
  <c r="HMX19" i="7"/>
  <c r="HMY19" i="7"/>
  <c r="HMZ19" i="7"/>
  <c r="HNA19" i="7"/>
  <c r="HNB19" i="7"/>
  <c r="HNC19" i="7"/>
  <c r="HND19" i="7"/>
  <c r="HNE19" i="7"/>
  <c r="HNF19" i="7"/>
  <c r="HNG19" i="7"/>
  <c r="HNH19" i="7"/>
  <c r="HNI19" i="7"/>
  <c r="HNJ19" i="7"/>
  <c r="HNK19" i="7"/>
  <c r="HNL19" i="7"/>
  <c r="HNM19" i="7"/>
  <c r="HNN19" i="7"/>
  <c r="HNO19" i="7"/>
  <c r="HNP19" i="7"/>
  <c r="HNQ19" i="7"/>
  <c r="HNR19" i="7"/>
  <c r="HNS19" i="7"/>
  <c r="HNT19" i="7"/>
  <c r="HNU19" i="7"/>
  <c r="HNV19" i="7"/>
  <c r="HNW19" i="7"/>
  <c r="HNX19" i="7"/>
  <c r="HNY19" i="7"/>
  <c r="HNZ19" i="7"/>
  <c r="HOA19" i="7"/>
  <c r="HOB19" i="7"/>
  <c r="HOC19" i="7"/>
  <c r="HOD19" i="7"/>
  <c r="HOE19" i="7"/>
  <c r="HOF19" i="7"/>
  <c r="HOG19" i="7"/>
  <c r="HOH19" i="7"/>
  <c r="HOI19" i="7"/>
  <c r="HOJ19" i="7"/>
  <c r="HOK19" i="7"/>
  <c r="HOL19" i="7"/>
  <c r="HOM19" i="7"/>
  <c r="HON19" i="7"/>
  <c r="HOO19" i="7"/>
  <c r="HOP19" i="7"/>
  <c r="HOQ19" i="7"/>
  <c r="HOR19" i="7"/>
  <c r="HOS19" i="7"/>
  <c r="HOT19" i="7"/>
  <c r="HOU19" i="7"/>
  <c r="HOV19" i="7"/>
  <c r="HOW19" i="7"/>
  <c r="HOX19" i="7"/>
  <c r="HOY19" i="7"/>
  <c r="HOZ19" i="7"/>
  <c r="HPA19" i="7"/>
  <c r="HPB19" i="7"/>
  <c r="HPC19" i="7"/>
  <c r="HPD19" i="7"/>
  <c r="HPE19" i="7"/>
  <c r="HPF19" i="7"/>
  <c r="HPG19" i="7"/>
  <c r="HPH19" i="7"/>
  <c r="HPI19" i="7"/>
  <c r="HPJ19" i="7"/>
  <c r="HPK19" i="7"/>
  <c r="HPL19" i="7"/>
  <c r="HPM19" i="7"/>
  <c r="HPN19" i="7"/>
  <c r="HPO19" i="7"/>
  <c r="HPP19" i="7"/>
  <c r="HPQ19" i="7"/>
  <c r="HPR19" i="7"/>
  <c r="HPS19" i="7"/>
  <c r="HPT19" i="7"/>
  <c r="HPU19" i="7"/>
  <c r="HPV19" i="7"/>
  <c r="HPW19" i="7"/>
  <c r="HPX19" i="7"/>
  <c r="HPY19" i="7"/>
  <c r="HPZ19" i="7"/>
  <c r="HQA19" i="7"/>
  <c r="HQB19" i="7"/>
  <c r="HQC19" i="7"/>
  <c r="HQD19" i="7"/>
  <c r="HQE19" i="7"/>
  <c r="HQF19" i="7"/>
  <c r="HQG19" i="7"/>
  <c r="HQH19" i="7"/>
  <c r="HQI19" i="7"/>
  <c r="HQJ19" i="7"/>
  <c r="HQK19" i="7"/>
  <c r="HQL19" i="7"/>
  <c r="HQM19" i="7"/>
  <c r="HQN19" i="7"/>
  <c r="HQO19" i="7"/>
  <c r="HQP19" i="7"/>
  <c r="HQQ19" i="7"/>
  <c r="HQR19" i="7"/>
  <c r="HQS19" i="7"/>
  <c r="HQT19" i="7"/>
  <c r="HQU19" i="7"/>
  <c r="HQV19" i="7"/>
  <c r="HQW19" i="7"/>
  <c r="HQX19" i="7"/>
  <c r="HQY19" i="7"/>
  <c r="HQZ19" i="7"/>
  <c r="HRA19" i="7"/>
  <c r="HRB19" i="7"/>
  <c r="HRC19" i="7"/>
  <c r="HRD19" i="7"/>
  <c r="HRE19" i="7"/>
  <c r="HRF19" i="7"/>
  <c r="HRG19" i="7"/>
  <c r="HRH19" i="7"/>
  <c r="HRI19" i="7"/>
  <c r="HRJ19" i="7"/>
  <c r="HRK19" i="7"/>
  <c r="HRL19" i="7"/>
  <c r="HRM19" i="7"/>
  <c r="HRN19" i="7"/>
  <c r="HRO19" i="7"/>
  <c r="HRP19" i="7"/>
  <c r="HRQ19" i="7"/>
  <c r="HRR19" i="7"/>
  <c r="HRS19" i="7"/>
  <c r="HRT19" i="7"/>
  <c r="HRU19" i="7"/>
  <c r="HRV19" i="7"/>
  <c r="HRW19" i="7"/>
  <c r="HRX19" i="7"/>
  <c r="HRY19" i="7"/>
  <c r="HRZ19" i="7"/>
  <c r="HSA19" i="7"/>
  <c r="HSB19" i="7"/>
  <c r="HSC19" i="7"/>
  <c r="HSD19" i="7"/>
  <c r="HSE19" i="7"/>
  <c r="HSF19" i="7"/>
  <c r="HSG19" i="7"/>
  <c r="HSH19" i="7"/>
  <c r="HSI19" i="7"/>
  <c r="HSJ19" i="7"/>
  <c r="HSK19" i="7"/>
  <c r="HSL19" i="7"/>
  <c r="HSM19" i="7"/>
  <c r="HSN19" i="7"/>
  <c r="HSO19" i="7"/>
  <c r="HSP19" i="7"/>
  <c r="HSQ19" i="7"/>
  <c r="HSR19" i="7"/>
  <c r="HSS19" i="7"/>
  <c r="HST19" i="7"/>
  <c r="HSU19" i="7"/>
  <c r="HSV19" i="7"/>
  <c r="HSW19" i="7"/>
  <c r="HSX19" i="7"/>
  <c r="HSY19" i="7"/>
  <c r="HSZ19" i="7"/>
  <c r="HTA19" i="7"/>
  <c r="HTB19" i="7"/>
  <c r="HTC19" i="7"/>
  <c r="HTD19" i="7"/>
  <c r="HTE19" i="7"/>
  <c r="HTF19" i="7"/>
  <c r="HTG19" i="7"/>
  <c r="HTH19" i="7"/>
  <c r="HTI19" i="7"/>
  <c r="HTJ19" i="7"/>
  <c r="HTK19" i="7"/>
  <c r="HTL19" i="7"/>
  <c r="HTM19" i="7"/>
  <c r="HTN19" i="7"/>
  <c r="HTO19" i="7"/>
  <c r="HTP19" i="7"/>
  <c r="HTQ19" i="7"/>
  <c r="HTR19" i="7"/>
  <c r="HTS19" i="7"/>
  <c r="HTT19" i="7"/>
  <c r="HTU19" i="7"/>
  <c r="HTV19" i="7"/>
  <c r="HTW19" i="7"/>
  <c r="HTX19" i="7"/>
  <c r="HTY19" i="7"/>
  <c r="HTZ19" i="7"/>
  <c r="HUA19" i="7"/>
  <c r="HUB19" i="7"/>
  <c r="HUC19" i="7"/>
  <c r="HUD19" i="7"/>
  <c r="HUE19" i="7"/>
  <c r="HUF19" i="7"/>
  <c r="HUG19" i="7"/>
  <c r="HUH19" i="7"/>
  <c r="HUI19" i="7"/>
  <c r="HUJ19" i="7"/>
  <c r="HUK19" i="7"/>
  <c r="HUL19" i="7"/>
  <c r="HUM19" i="7"/>
  <c r="HUN19" i="7"/>
  <c r="HUO19" i="7"/>
  <c r="HUP19" i="7"/>
  <c r="HUQ19" i="7"/>
  <c r="HUR19" i="7"/>
  <c r="HUS19" i="7"/>
  <c r="HUT19" i="7"/>
  <c r="HUU19" i="7"/>
  <c r="HUV19" i="7"/>
  <c r="HUW19" i="7"/>
  <c r="HUX19" i="7"/>
  <c r="HUY19" i="7"/>
  <c r="HUZ19" i="7"/>
  <c r="HVA19" i="7"/>
  <c r="HVB19" i="7"/>
  <c r="HVC19" i="7"/>
  <c r="HVD19" i="7"/>
  <c r="HVE19" i="7"/>
  <c r="HVF19" i="7"/>
  <c r="HVG19" i="7"/>
  <c r="HVH19" i="7"/>
  <c r="HVI19" i="7"/>
  <c r="HVJ19" i="7"/>
  <c r="HVK19" i="7"/>
  <c r="HVL19" i="7"/>
  <c r="HVM19" i="7"/>
  <c r="HVN19" i="7"/>
  <c r="HVO19" i="7"/>
  <c r="HVP19" i="7"/>
  <c r="HVQ19" i="7"/>
  <c r="HVR19" i="7"/>
  <c r="HVS19" i="7"/>
  <c r="HVT19" i="7"/>
  <c r="HVU19" i="7"/>
  <c r="HVV19" i="7"/>
  <c r="HVW19" i="7"/>
  <c r="HVX19" i="7"/>
  <c r="HVY19" i="7"/>
  <c r="HVZ19" i="7"/>
  <c r="HWA19" i="7"/>
  <c r="HWB19" i="7"/>
  <c r="HWC19" i="7"/>
  <c r="HWD19" i="7"/>
  <c r="HWE19" i="7"/>
  <c r="HWF19" i="7"/>
  <c r="HWG19" i="7"/>
  <c r="HWH19" i="7"/>
  <c r="HWI19" i="7"/>
  <c r="HWJ19" i="7"/>
  <c r="HWK19" i="7"/>
  <c r="HWL19" i="7"/>
  <c r="HWM19" i="7"/>
  <c r="HWN19" i="7"/>
  <c r="HWO19" i="7"/>
  <c r="HWP19" i="7"/>
  <c r="HWQ19" i="7"/>
  <c r="HWR19" i="7"/>
  <c r="HWS19" i="7"/>
  <c r="HWT19" i="7"/>
  <c r="HWU19" i="7"/>
  <c r="HWV19" i="7"/>
  <c r="HWW19" i="7"/>
  <c r="HWX19" i="7"/>
  <c r="HWY19" i="7"/>
  <c r="HWZ19" i="7"/>
  <c r="HXA19" i="7"/>
  <c r="HXB19" i="7"/>
  <c r="HXC19" i="7"/>
  <c r="HXD19" i="7"/>
  <c r="HXE19" i="7"/>
  <c r="HXF19" i="7"/>
  <c r="HXG19" i="7"/>
  <c r="HXH19" i="7"/>
  <c r="HXI19" i="7"/>
  <c r="HXJ19" i="7"/>
  <c r="HXK19" i="7"/>
  <c r="HXL19" i="7"/>
  <c r="HXM19" i="7"/>
  <c r="HXN19" i="7"/>
  <c r="HXO19" i="7"/>
  <c r="HXP19" i="7"/>
  <c r="HXQ19" i="7"/>
  <c r="HXR19" i="7"/>
  <c r="HXS19" i="7"/>
  <c r="HXT19" i="7"/>
  <c r="HXU19" i="7"/>
  <c r="HXV19" i="7"/>
  <c r="HXW19" i="7"/>
  <c r="HXX19" i="7"/>
  <c r="HXY19" i="7"/>
  <c r="HXZ19" i="7"/>
  <c r="HYA19" i="7"/>
  <c r="HYB19" i="7"/>
  <c r="HYC19" i="7"/>
  <c r="HYD19" i="7"/>
  <c r="HYE19" i="7"/>
  <c r="HYF19" i="7"/>
  <c r="HYG19" i="7"/>
  <c r="HYH19" i="7"/>
  <c r="HYI19" i="7"/>
  <c r="HYJ19" i="7"/>
  <c r="HYK19" i="7"/>
  <c r="HYL19" i="7"/>
  <c r="HYM19" i="7"/>
  <c r="HYN19" i="7"/>
  <c r="HYO19" i="7"/>
  <c r="HYP19" i="7"/>
  <c r="HYQ19" i="7"/>
  <c r="HYR19" i="7"/>
  <c r="HYS19" i="7"/>
  <c r="HYT19" i="7"/>
  <c r="HYU19" i="7"/>
  <c r="HYV19" i="7"/>
  <c r="HYW19" i="7"/>
  <c r="HYX19" i="7"/>
  <c r="HYY19" i="7"/>
  <c r="HYZ19" i="7"/>
  <c r="HZA19" i="7"/>
  <c r="HZB19" i="7"/>
  <c r="HZC19" i="7"/>
  <c r="HZD19" i="7"/>
  <c r="HZE19" i="7"/>
  <c r="HZF19" i="7"/>
  <c r="HZG19" i="7"/>
  <c r="HZH19" i="7"/>
  <c r="HZI19" i="7"/>
  <c r="HZJ19" i="7"/>
  <c r="HZK19" i="7"/>
  <c r="HZL19" i="7"/>
  <c r="HZM19" i="7"/>
  <c r="HZN19" i="7"/>
  <c r="HZO19" i="7"/>
  <c r="HZP19" i="7"/>
  <c r="HZQ19" i="7"/>
  <c r="HZR19" i="7"/>
  <c r="HZS19" i="7"/>
  <c r="HZT19" i="7"/>
  <c r="HZU19" i="7"/>
  <c r="HZV19" i="7"/>
  <c r="HZW19" i="7"/>
  <c r="HZX19" i="7"/>
  <c r="HZY19" i="7"/>
  <c r="HZZ19" i="7"/>
  <c r="IAA19" i="7"/>
  <c r="IAB19" i="7"/>
  <c r="IAC19" i="7"/>
  <c r="IAD19" i="7"/>
  <c r="IAE19" i="7"/>
  <c r="IAF19" i="7"/>
  <c r="IAG19" i="7"/>
  <c r="IAH19" i="7"/>
  <c r="IAI19" i="7"/>
  <c r="IAJ19" i="7"/>
  <c r="IAK19" i="7"/>
  <c r="IAL19" i="7"/>
  <c r="IAM19" i="7"/>
  <c r="IAN19" i="7"/>
  <c r="IAO19" i="7"/>
  <c r="IAP19" i="7"/>
  <c r="IAQ19" i="7"/>
  <c r="IAR19" i="7"/>
  <c r="IAS19" i="7"/>
  <c r="IAT19" i="7"/>
  <c r="IAU19" i="7"/>
  <c r="IAV19" i="7"/>
  <c r="IAW19" i="7"/>
  <c r="IAX19" i="7"/>
  <c r="IAY19" i="7"/>
  <c r="IAZ19" i="7"/>
  <c r="IBA19" i="7"/>
  <c r="IBB19" i="7"/>
  <c r="IBC19" i="7"/>
  <c r="IBD19" i="7"/>
  <c r="IBE19" i="7"/>
  <c r="IBF19" i="7"/>
  <c r="IBG19" i="7"/>
  <c r="IBH19" i="7"/>
  <c r="IBI19" i="7"/>
  <c r="IBJ19" i="7"/>
  <c r="IBK19" i="7"/>
  <c r="IBL19" i="7"/>
  <c r="IBM19" i="7"/>
  <c r="IBN19" i="7"/>
  <c r="IBO19" i="7"/>
  <c r="IBP19" i="7"/>
  <c r="IBQ19" i="7"/>
  <c r="IBR19" i="7"/>
  <c r="IBS19" i="7"/>
  <c r="IBT19" i="7"/>
  <c r="IBU19" i="7"/>
  <c r="IBV19" i="7"/>
  <c r="IBW19" i="7"/>
  <c r="IBX19" i="7"/>
  <c r="IBY19" i="7"/>
  <c r="IBZ19" i="7"/>
  <c r="ICA19" i="7"/>
  <c r="ICB19" i="7"/>
  <c r="ICC19" i="7"/>
  <c r="ICD19" i="7"/>
  <c r="ICE19" i="7"/>
  <c r="ICF19" i="7"/>
  <c r="ICG19" i="7"/>
  <c r="ICH19" i="7"/>
  <c r="ICI19" i="7"/>
  <c r="ICJ19" i="7"/>
  <c r="ICK19" i="7"/>
  <c r="ICL19" i="7"/>
  <c r="ICM19" i="7"/>
  <c r="ICN19" i="7"/>
  <c r="ICO19" i="7"/>
  <c r="ICP19" i="7"/>
  <c r="ICQ19" i="7"/>
  <c r="ICR19" i="7"/>
  <c r="ICS19" i="7"/>
  <c r="ICT19" i="7"/>
  <c r="ICU19" i="7"/>
  <c r="ICV19" i="7"/>
  <c r="ICW19" i="7"/>
  <c r="ICX19" i="7"/>
  <c r="ICY19" i="7"/>
  <c r="ICZ19" i="7"/>
  <c r="IDA19" i="7"/>
  <c r="IDB19" i="7"/>
  <c r="IDC19" i="7"/>
  <c r="IDD19" i="7"/>
  <c r="IDE19" i="7"/>
  <c r="IDF19" i="7"/>
  <c r="IDG19" i="7"/>
  <c r="IDH19" i="7"/>
  <c r="IDI19" i="7"/>
  <c r="IDJ19" i="7"/>
  <c r="IDK19" i="7"/>
  <c r="IDL19" i="7"/>
  <c r="IDM19" i="7"/>
  <c r="IDN19" i="7"/>
  <c r="IDO19" i="7"/>
  <c r="IDP19" i="7"/>
  <c r="IDQ19" i="7"/>
  <c r="IDR19" i="7"/>
  <c r="IDS19" i="7"/>
  <c r="IDT19" i="7"/>
  <c r="IDU19" i="7"/>
  <c r="IDV19" i="7"/>
  <c r="IDW19" i="7"/>
  <c r="IDX19" i="7"/>
  <c r="IDY19" i="7"/>
  <c r="IDZ19" i="7"/>
  <c r="IEA19" i="7"/>
  <c r="IEB19" i="7"/>
  <c r="IEC19" i="7"/>
  <c r="IED19" i="7"/>
  <c r="IEE19" i="7"/>
  <c r="IEF19" i="7"/>
  <c r="IEG19" i="7"/>
  <c r="IEH19" i="7"/>
  <c r="IEI19" i="7"/>
  <c r="IEJ19" i="7"/>
  <c r="IEK19" i="7"/>
  <c r="IEL19" i="7"/>
  <c r="IEM19" i="7"/>
  <c r="IEN19" i="7"/>
  <c r="IEO19" i="7"/>
  <c r="IEP19" i="7"/>
  <c r="IEQ19" i="7"/>
  <c r="IER19" i="7"/>
  <c r="IES19" i="7"/>
  <c r="IET19" i="7"/>
  <c r="IEU19" i="7"/>
  <c r="IEV19" i="7"/>
  <c r="IEW19" i="7"/>
  <c r="IEX19" i="7"/>
  <c r="IEY19" i="7"/>
  <c r="IEZ19" i="7"/>
  <c r="IFA19" i="7"/>
  <c r="IFB19" i="7"/>
  <c r="IFC19" i="7"/>
  <c r="IFD19" i="7"/>
  <c r="IFE19" i="7"/>
  <c r="IFF19" i="7"/>
  <c r="IFG19" i="7"/>
  <c r="IFH19" i="7"/>
  <c r="IFI19" i="7"/>
  <c r="IFJ19" i="7"/>
  <c r="IFK19" i="7"/>
  <c r="IFL19" i="7"/>
  <c r="IFM19" i="7"/>
  <c r="IFN19" i="7"/>
  <c r="IFO19" i="7"/>
  <c r="IFP19" i="7"/>
  <c r="IFQ19" i="7"/>
  <c r="IFR19" i="7"/>
  <c r="IFS19" i="7"/>
  <c r="IFT19" i="7"/>
  <c r="IFU19" i="7"/>
  <c r="IFV19" i="7"/>
  <c r="IFW19" i="7"/>
  <c r="IFX19" i="7"/>
  <c r="IFY19" i="7"/>
  <c r="IFZ19" i="7"/>
  <c r="IGA19" i="7"/>
  <c r="IGB19" i="7"/>
  <c r="IGC19" i="7"/>
  <c r="IGD19" i="7"/>
  <c r="IGE19" i="7"/>
  <c r="IGF19" i="7"/>
  <c r="IGG19" i="7"/>
  <c r="IGH19" i="7"/>
  <c r="IGI19" i="7"/>
  <c r="IGJ19" i="7"/>
  <c r="IGK19" i="7"/>
  <c r="IGL19" i="7"/>
  <c r="IGM19" i="7"/>
  <c r="IGN19" i="7"/>
  <c r="IGO19" i="7"/>
  <c r="IGP19" i="7"/>
  <c r="IGQ19" i="7"/>
  <c r="IGR19" i="7"/>
  <c r="IGS19" i="7"/>
  <c r="IGT19" i="7"/>
  <c r="IGU19" i="7"/>
  <c r="IGV19" i="7"/>
  <c r="IGW19" i="7"/>
  <c r="IGX19" i="7"/>
  <c r="IGY19" i="7"/>
  <c r="IGZ19" i="7"/>
  <c r="IHA19" i="7"/>
  <c r="IHB19" i="7"/>
  <c r="IHC19" i="7"/>
  <c r="IHD19" i="7"/>
  <c r="IHE19" i="7"/>
  <c r="IHF19" i="7"/>
  <c r="IHG19" i="7"/>
  <c r="IHH19" i="7"/>
  <c r="IHI19" i="7"/>
  <c r="IHJ19" i="7"/>
  <c r="IHK19" i="7"/>
  <c r="IHL19" i="7"/>
  <c r="IHM19" i="7"/>
  <c r="IHN19" i="7"/>
  <c r="IHO19" i="7"/>
  <c r="IHP19" i="7"/>
  <c r="IHQ19" i="7"/>
  <c r="IHR19" i="7"/>
  <c r="IHS19" i="7"/>
  <c r="IHT19" i="7"/>
  <c r="IHU19" i="7"/>
  <c r="IHV19" i="7"/>
  <c r="IHW19" i="7"/>
  <c r="IHX19" i="7"/>
  <c r="IHY19" i="7"/>
  <c r="IHZ19" i="7"/>
  <c r="IIA19" i="7"/>
  <c r="IIB19" i="7"/>
  <c r="IIC19" i="7"/>
  <c r="IID19" i="7"/>
  <c r="IIE19" i="7"/>
  <c r="IIF19" i="7"/>
  <c r="IIG19" i="7"/>
  <c r="IIH19" i="7"/>
  <c r="III19" i="7"/>
  <c r="IIJ19" i="7"/>
  <c r="IIK19" i="7"/>
  <c r="IIL19" i="7"/>
  <c r="IIM19" i="7"/>
  <c r="IIN19" i="7"/>
  <c r="IIO19" i="7"/>
  <c r="IIP19" i="7"/>
  <c r="IIQ19" i="7"/>
  <c r="IIR19" i="7"/>
  <c r="IIS19" i="7"/>
  <c r="IIT19" i="7"/>
  <c r="IIU19" i="7"/>
  <c r="IIV19" i="7"/>
  <c r="IIW19" i="7"/>
  <c r="IIX19" i="7"/>
  <c r="IIY19" i="7"/>
  <c r="IIZ19" i="7"/>
  <c r="IJA19" i="7"/>
  <c r="IJB19" i="7"/>
  <c r="IJC19" i="7"/>
  <c r="IJD19" i="7"/>
  <c r="IJE19" i="7"/>
  <c r="IJF19" i="7"/>
  <c r="IJG19" i="7"/>
  <c r="IJH19" i="7"/>
  <c r="IJI19" i="7"/>
  <c r="IJJ19" i="7"/>
  <c r="IJK19" i="7"/>
  <c r="IJL19" i="7"/>
  <c r="IJM19" i="7"/>
  <c r="IJN19" i="7"/>
  <c r="IJO19" i="7"/>
  <c r="IJP19" i="7"/>
  <c r="IJQ19" i="7"/>
  <c r="IJR19" i="7"/>
  <c r="IJS19" i="7"/>
  <c r="IJT19" i="7"/>
  <c r="IJU19" i="7"/>
  <c r="IJV19" i="7"/>
  <c r="IJW19" i="7"/>
  <c r="IJX19" i="7"/>
  <c r="IJY19" i="7"/>
  <c r="IJZ19" i="7"/>
  <c r="IKA19" i="7"/>
  <c r="IKB19" i="7"/>
  <c r="IKC19" i="7"/>
  <c r="IKD19" i="7"/>
  <c r="IKE19" i="7"/>
  <c r="IKF19" i="7"/>
  <c r="IKG19" i="7"/>
  <c r="IKH19" i="7"/>
  <c r="IKI19" i="7"/>
  <c r="IKJ19" i="7"/>
  <c r="IKK19" i="7"/>
  <c r="IKL19" i="7"/>
  <c r="IKM19" i="7"/>
  <c r="IKN19" i="7"/>
  <c r="IKO19" i="7"/>
  <c r="IKP19" i="7"/>
  <c r="IKQ19" i="7"/>
  <c r="IKR19" i="7"/>
  <c r="IKS19" i="7"/>
  <c r="IKT19" i="7"/>
  <c r="IKU19" i="7"/>
  <c r="IKV19" i="7"/>
  <c r="IKW19" i="7"/>
  <c r="IKX19" i="7"/>
  <c r="IKY19" i="7"/>
  <c r="IKZ19" i="7"/>
  <c r="ILA19" i="7"/>
  <c r="ILB19" i="7"/>
  <c r="ILC19" i="7"/>
  <c r="ILD19" i="7"/>
  <c r="ILE19" i="7"/>
  <c r="ILF19" i="7"/>
  <c r="ILG19" i="7"/>
  <c r="ILH19" i="7"/>
  <c r="ILI19" i="7"/>
  <c r="ILJ19" i="7"/>
  <c r="ILK19" i="7"/>
  <c r="ILL19" i="7"/>
  <c r="ILM19" i="7"/>
  <c r="ILN19" i="7"/>
  <c r="ILO19" i="7"/>
  <c r="ILP19" i="7"/>
  <c r="ILQ19" i="7"/>
  <c r="ILR19" i="7"/>
  <c r="ILS19" i="7"/>
  <c r="ILT19" i="7"/>
  <c r="ILU19" i="7"/>
  <c r="ILV19" i="7"/>
  <c r="ILW19" i="7"/>
  <c r="ILX19" i="7"/>
  <c r="ILY19" i="7"/>
  <c r="ILZ19" i="7"/>
  <c r="IMA19" i="7"/>
  <c r="IMB19" i="7"/>
  <c r="IMC19" i="7"/>
  <c r="IMD19" i="7"/>
  <c r="IME19" i="7"/>
  <c r="IMF19" i="7"/>
  <c r="IMG19" i="7"/>
  <c r="IMH19" i="7"/>
  <c r="IMI19" i="7"/>
  <c r="IMJ19" i="7"/>
  <c r="IMK19" i="7"/>
  <c r="IML19" i="7"/>
  <c r="IMM19" i="7"/>
  <c r="IMN19" i="7"/>
  <c r="IMO19" i="7"/>
  <c r="IMP19" i="7"/>
  <c r="IMQ19" i="7"/>
  <c r="IMR19" i="7"/>
  <c r="IMS19" i="7"/>
  <c r="IMT19" i="7"/>
  <c r="IMU19" i="7"/>
  <c r="IMV19" i="7"/>
  <c r="IMW19" i="7"/>
  <c r="IMX19" i="7"/>
  <c r="IMY19" i="7"/>
  <c r="IMZ19" i="7"/>
  <c r="INA19" i="7"/>
  <c r="INB19" i="7"/>
  <c r="INC19" i="7"/>
  <c r="IND19" i="7"/>
  <c r="INE19" i="7"/>
  <c r="INF19" i="7"/>
  <c r="ING19" i="7"/>
  <c r="INH19" i="7"/>
  <c r="INI19" i="7"/>
  <c r="INJ19" i="7"/>
  <c r="INK19" i="7"/>
  <c r="INL19" i="7"/>
  <c r="INM19" i="7"/>
  <c r="INN19" i="7"/>
  <c r="INO19" i="7"/>
  <c r="INP19" i="7"/>
  <c r="INQ19" i="7"/>
  <c r="INR19" i="7"/>
  <c r="INS19" i="7"/>
  <c r="INT19" i="7"/>
  <c r="INU19" i="7"/>
  <c r="INV19" i="7"/>
  <c r="INW19" i="7"/>
  <c r="INX19" i="7"/>
  <c r="INY19" i="7"/>
  <c r="INZ19" i="7"/>
  <c r="IOA19" i="7"/>
  <c r="IOB19" i="7"/>
  <c r="IOC19" i="7"/>
  <c r="IOD19" i="7"/>
  <c r="IOE19" i="7"/>
  <c r="IOF19" i="7"/>
  <c r="IOG19" i="7"/>
  <c r="IOH19" i="7"/>
  <c r="IOI19" i="7"/>
  <c r="IOJ19" i="7"/>
  <c r="IOK19" i="7"/>
  <c r="IOL19" i="7"/>
  <c r="IOM19" i="7"/>
  <c r="ION19" i="7"/>
  <c r="IOO19" i="7"/>
  <c r="IOP19" i="7"/>
  <c r="IOQ19" i="7"/>
  <c r="IOR19" i="7"/>
  <c r="IOS19" i="7"/>
  <c r="IOT19" i="7"/>
  <c r="IOU19" i="7"/>
  <c r="IOV19" i="7"/>
  <c r="IOW19" i="7"/>
  <c r="IOX19" i="7"/>
  <c r="IOY19" i="7"/>
  <c r="IOZ19" i="7"/>
  <c r="IPA19" i="7"/>
  <c r="IPB19" i="7"/>
  <c r="IPC19" i="7"/>
  <c r="IPD19" i="7"/>
  <c r="IPE19" i="7"/>
  <c r="IPF19" i="7"/>
  <c r="IPG19" i="7"/>
  <c r="IPH19" i="7"/>
  <c r="IPI19" i="7"/>
  <c r="IPJ19" i="7"/>
  <c r="IPK19" i="7"/>
  <c r="IPL19" i="7"/>
  <c r="IPM19" i="7"/>
  <c r="IPN19" i="7"/>
  <c r="IPO19" i="7"/>
  <c r="IPP19" i="7"/>
  <c r="IPQ19" i="7"/>
  <c r="IPR19" i="7"/>
  <c r="IPS19" i="7"/>
  <c r="IPT19" i="7"/>
  <c r="IPU19" i="7"/>
  <c r="IPV19" i="7"/>
  <c r="IPW19" i="7"/>
  <c r="IPX19" i="7"/>
  <c r="IPY19" i="7"/>
  <c r="IPZ19" i="7"/>
  <c r="IQA19" i="7"/>
  <c r="IQB19" i="7"/>
  <c r="IQC19" i="7"/>
  <c r="IQD19" i="7"/>
  <c r="IQE19" i="7"/>
  <c r="IQF19" i="7"/>
  <c r="IQG19" i="7"/>
  <c r="IQH19" i="7"/>
  <c r="IQI19" i="7"/>
  <c r="IQJ19" i="7"/>
  <c r="IQK19" i="7"/>
  <c r="IQL19" i="7"/>
  <c r="IQM19" i="7"/>
  <c r="IQN19" i="7"/>
  <c r="IQO19" i="7"/>
  <c r="IQP19" i="7"/>
  <c r="IQQ19" i="7"/>
  <c r="IQR19" i="7"/>
  <c r="IQS19" i="7"/>
  <c r="IQT19" i="7"/>
  <c r="IQU19" i="7"/>
  <c r="IQV19" i="7"/>
  <c r="IQW19" i="7"/>
  <c r="IQX19" i="7"/>
  <c r="IQY19" i="7"/>
  <c r="IQZ19" i="7"/>
  <c r="IRA19" i="7"/>
  <c r="IRB19" i="7"/>
  <c r="IRC19" i="7"/>
  <c r="IRD19" i="7"/>
  <c r="IRE19" i="7"/>
  <c r="IRF19" i="7"/>
  <c r="IRG19" i="7"/>
  <c r="IRH19" i="7"/>
  <c r="IRI19" i="7"/>
  <c r="IRJ19" i="7"/>
  <c r="IRK19" i="7"/>
  <c r="IRL19" i="7"/>
  <c r="IRM19" i="7"/>
  <c r="IRN19" i="7"/>
  <c r="IRO19" i="7"/>
  <c r="IRP19" i="7"/>
  <c r="IRQ19" i="7"/>
  <c r="IRR19" i="7"/>
  <c r="IRS19" i="7"/>
  <c r="IRT19" i="7"/>
  <c r="IRU19" i="7"/>
  <c r="IRV19" i="7"/>
  <c r="IRW19" i="7"/>
  <c r="IRX19" i="7"/>
  <c r="IRY19" i="7"/>
  <c r="IRZ19" i="7"/>
  <c r="ISA19" i="7"/>
  <c r="ISB19" i="7"/>
  <c r="ISC19" i="7"/>
  <c r="ISD19" i="7"/>
  <c r="ISE19" i="7"/>
  <c r="ISF19" i="7"/>
  <c r="ISG19" i="7"/>
  <c r="ISH19" i="7"/>
  <c r="ISI19" i="7"/>
  <c r="ISJ19" i="7"/>
  <c r="ISK19" i="7"/>
  <c r="ISL19" i="7"/>
  <c r="ISM19" i="7"/>
  <c r="ISN19" i="7"/>
  <c r="ISO19" i="7"/>
  <c r="ISP19" i="7"/>
  <c r="ISQ19" i="7"/>
  <c r="ISR19" i="7"/>
  <c r="ISS19" i="7"/>
  <c r="IST19" i="7"/>
  <c r="ISU19" i="7"/>
  <c r="ISV19" i="7"/>
  <c r="ISW19" i="7"/>
  <c r="ISX19" i="7"/>
  <c r="ISY19" i="7"/>
  <c r="ISZ19" i="7"/>
  <c r="ITA19" i="7"/>
  <c r="ITB19" i="7"/>
  <c r="ITC19" i="7"/>
  <c r="ITD19" i="7"/>
  <c r="ITE19" i="7"/>
  <c r="ITF19" i="7"/>
  <c r="ITG19" i="7"/>
  <c r="ITH19" i="7"/>
  <c r="ITI19" i="7"/>
  <c r="ITJ19" i="7"/>
  <c r="ITK19" i="7"/>
  <c r="ITL19" i="7"/>
  <c r="ITM19" i="7"/>
  <c r="ITN19" i="7"/>
  <c r="ITO19" i="7"/>
  <c r="ITP19" i="7"/>
  <c r="ITQ19" i="7"/>
  <c r="ITR19" i="7"/>
  <c r="ITS19" i="7"/>
  <c r="ITT19" i="7"/>
  <c r="ITU19" i="7"/>
  <c r="ITV19" i="7"/>
  <c r="ITW19" i="7"/>
  <c r="ITX19" i="7"/>
  <c r="ITY19" i="7"/>
  <c r="ITZ19" i="7"/>
  <c r="IUA19" i="7"/>
  <c r="IUB19" i="7"/>
  <c r="IUC19" i="7"/>
  <c r="IUD19" i="7"/>
  <c r="IUE19" i="7"/>
  <c r="IUF19" i="7"/>
  <c r="IUG19" i="7"/>
  <c r="IUH19" i="7"/>
  <c r="IUI19" i="7"/>
  <c r="IUJ19" i="7"/>
  <c r="IUK19" i="7"/>
  <c r="IUL19" i="7"/>
  <c r="IUM19" i="7"/>
  <c r="IUN19" i="7"/>
  <c r="IUO19" i="7"/>
  <c r="IUP19" i="7"/>
  <c r="IUQ19" i="7"/>
  <c r="IUR19" i="7"/>
  <c r="IUS19" i="7"/>
  <c r="IUT19" i="7"/>
  <c r="IUU19" i="7"/>
  <c r="IUV19" i="7"/>
  <c r="IUW19" i="7"/>
  <c r="IUX19" i="7"/>
  <c r="IUY19" i="7"/>
  <c r="IUZ19" i="7"/>
  <c r="IVA19" i="7"/>
  <c r="IVB19" i="7"/>
  <c r="IVC19" i="7"/>
  <c r="IVD19" i="7"/>
  <c r="IVE19" i="7"/>
  <c r="IVF19" i="7"/>
  <c r="IVG19" i="7"/>
  <c r="IVH19" i="7"/>
  <c r="IVI19" i="7"/>
  <c r="IVJ19" i="7"/>
  <c r="IVK19" i="7"/>
  <c r="IVL19" i="7"/>
  <c r="IVM19" i="7"/>
  <c r="IVN19" i="7"/>
  <c r="IVO19" i="7"/>
  <c r="IVP19" i="7"/>
  <c r="IVQ19" i="7"/>
  <c r="IVR19" i="7"/>
  <c r="IVS19" i="7"/>
  <c r="IVT19" i="7"/>
  <c r="IVU19" i="7"/>
  <c r="IVV19" i="7"/>
  <c r="IVW19" i="7"/>
  <c r="IVX19" i="7"/>
  <c r="IVY19" i="7"/>
  <c r="IVZ19" i="7"/>
  <c r="IWA19" i="7"/>
  <c r="IWB19" i="7"/>
  <c r="IWC19" i="7"/>
  <c r="IWD19" i="7"/>
  <c r="IWE19" i="7"/>
  <c r="IWF19" i="7"/>
  <c r="IWG19" i="7"/>
  <c r="IWH19" i="7"/>
  <c r="IWI19" i="7"/>
  <c r="IWJ19" i="7"/>
  <c r="IWK19" i="7"/>
  <c r="IWL19" i="7"/>
  <c r="IWM19" i="7"/>
  <c r="IWN19" i="7"/>
  <c r="IWO19" i="7"/>
  <c r="IWP19" i="7"/>
  <c r="IWQ19" i="7"/>
  <c r="IWR19" i="7"/>
  <c r="IWS19" i="7"/>
  <c r="IWT19" i="7"/>
  <c r="IWU19" i="7"/>
  <c r="IWV19" i="7"/>
  <c r="IWW19" i="7"/>
  <c r="IWX19" i="7"/>
  <c r="IWY19" i="7"/>
  <c r="IWZ19" i="7"/>
  <c r="IXA19" i="7"/>
  <c r="IXB19" i="7"/>
  <c r="IXC19" i="7"/>
  <c r="IXD19" i="7"/>
  <c r="IXE19" i="7"/>
  <c r="IXF19" i="7"/>
  <c r="IXG19" i="7"/>
  <c r="IXH19" i="7"/>
  <c r="IXI19" i="7"/>
  <c r="IXJ19" i="7"/>
  <c r="IXK19" i="7"/>
  <c r="IXL19" i="7"/>
  <c r="IXM19" i="7"/>
  <c r="IXN19" i="7"/>
  <c r="IXO19" i="7"/>
  <c r="IXP19" i="7"/>
  <c r="IXQ19" i="7"/>
  <c r="IXR19" i="7"/>
  <c r="IXS19" i="7"/>
  <c r="IXT19" i="7"/>
  <c r="IXU19" i="7"/>
  <c r="IXV19" i="7"/>
  <c r="IXW19" i="7"/>
  <c r="IXX19" i="7"/>
  <c r="IXY19" i="7"/>
  <c r="IXZ19" i="7"/>
  <c r="IYA19" i="7"/>
  <c r="IYB19" i="7"/>
  <c r="IYC19" i="7"/>
  <c r="IYD19" i="7"/>
  <c r="IYE19" i="7"/>
  <c r="IYF19" i="7"/>
  <c r="IYG19" i="7"/>
  <c r="IYH19" i="7"/>
  <c r="IYI19" i="7"/>
  <c r="IYJ19" i="7"/>
  <c r="IYK19" i="7"/>
  <c r="IYL19" i="7"/>
  <c r="IYM19" i="7"/>
  <c r="IYN19" i="7"/>
  <c r="IYO19" i="7"/>
  <c r="IYP19" i="7"/>
  <c r="IYQ19" i="7"/>
  <c r="IYR19" i="7"/>
  <c r="IYS19" i="7"/>
  <c r="IYT19" i="7"/>
  <c r="IYU19" i="7"/>
  <c r="IYV19" i="7"/>
  <c r="IYW19" i="7"/>
  <c r="IYX19" i="7"/>
  <c r="IYY19" i="7"/>
  <c r="IYZ19" i="7"/>
  <c r="IZA19" i="7"/>
  <c r="IZB19" i="7"/>
  <c r="IZC19" i="7"/>
  <c r="IZD19" i="7"/>
  <c r="IZE19" i="7"/>
  <c r="IZF19" i="7"/>
  <c r="IZG19" i="7"/>
  <c r="IZH19" i="7"/>
  <c r="IZI19" i="7"/>
  <c r="IZJ19" i="7"/>
  <c r="IZK19" i="7"/>
  <c r="IZL19" i="7"/>
  <c r="IZM19" i="7"/>
  <c r="IZN19" i="7"/>
  <c r="IZO19" i="7"/>
  <c r="IZP19" i="7"/>
  <c r="IZQ19" i="7"/>
  <c r="IZR19" i="7"/>
  <c r="IZS19" i="7"/>
  <c r="IZT19" i="7"/>
  <c r="IZU19" i="7"/>
  <c r="IZV19" i="7"/>
  <c r="IZW19" i="7"/>
  <c r="IZX19" i="7"/>
  <c r="IZY19" i="7"/>
  <c r="IZZ19" i="7"/>
  <c r="JAA19" i="7"/>
  <c r="JAB19" i="7"/>
  <c r="JAC19" i="7"/>
  <c r="JAD19" i="7"/>
  <c r="JAE19" i="7"/>
  <c r="JAF19" i="7"/>
  <c r="JAG19" i="7"/>
  <c r="JAH19" i="7"/>
  <c r="JAI19" i="7"/>
  <c r="JAJ19" i="7"/>
  <c r="JAK19" i="7"/>
  <c r="JAL19" i="7"/>
  <c r="JAM19" i="7"/>
  <c r="JAN19" i="7"/>
  <c r="JAO19" i="7"/>
  <c r="JAP19" i="7"/>
  <c r="JAQ19" i="7"/>
  <c r="JAR19" i="7"/>
  <c r="JAS19" i="7"/>
  <c r="JAT19" i="7"/>
  <c r="JAU19" i="7"/>
  <c r="JAV19" i="7"/>
  <c r="JAW19" i="7"/>
  <c r="JAX19" i="7"/>
  <c r="JAY19" i="7"/>
  <c r="JAZ19" i="7"/>
  <c r="JBA19" i="7"/>
  <c r="JBB19" i="7"/>
  <c r="JBC19" i="7"/>
  <c r="JBD19" i="7"/>
  <c r="JBE19" i="7"/>
  <c r="JBF19" i="7"/>
  <c r="JBG19" i="7"/>
  <c r="JBH19" i="7"/>
  <c r="JBI19" i="7"/>
  <c r="JBJ19" i="7"/>
  <c r="JBK19" i="7"/>
  <c r="JBL19" i="7"/>
  <c r="JBM19" i="7"/>
  <c r="JBN19" i="7"/>
  <c r="JBO19" i="7"/>
  <c r="JBP19" i="7"/>
  <c r="JBQ19" i="7"/>
  <c r="JBR19" i="7"/>
  <c r="JBS19" i="7"/>
  <c r="JBT19" i="7"/>
  <c r="JBU19" i="7"/>
  <c r="JBV19" i="7"/>
  <c r="JBW19" i="7"/>
  <c r="JBX19" i="7"/>
  <c r="JBY19" i="7"/>
  <c r="JBZ19" i="7"/>
  <c r="JCA19" i="7"/>
  <c r="JCB19" i="7"/>
  <c r="JCC19" i="7"/>
  <c r="JCD19" i="7"/>
  <c r="JCE19" i="7"/>
  <c r="JCF19" i="7"/>
  <c r="JCG19" i="7"/>
  <c r="JCH19" i="7"/>
  <c r="JCI19" i="7"/>
  <c r="JCJ19" i="7"/>
  <c r="JCK19" i="7"/>
  <c r="JCL19" i="7"/>
  <c r="JCM19" i="7"/>
  <c r="JCN19" i="7"/>
  <c r="JCO19" i="7"/>
  <c r="JCP19" i="7"/>
  <c r="JCQ19" i="7"/>
  <c r="JCR19" i="7"/>
  <c r="JCS19" i="7"/>
  <c r="JCT19" i="7"/>
  <c r="JCU19" i="7"/>
  <c r="JCV19" i="7"/>
  <c r="JCW19" i="7"/>
  <c r="JCX19" i="7"/>
  <c r="JCY19" i="7"/>
  <c r="JCZ19" i="7"/>
  <c r="JDA19" i="7"/>
  <c r="JDB19" i="7"/>
  <c r="JDC19" i="7"/>
  <c r="JDD19" i="7"/>
  <c r="JDE19" i="7"/>
  <c r="JDF19" i="7"/>
  <c r="JDG19" i="7"/>
  <c r="JDH19" i="7"/>
  <c r="JDI19" i="7"/>
  <c r="JDJ19" i="7"/>
  <c r="JDK19" i="7"/>
  <c r="JDL19" i="7"/>
  <c r="JDM19" i="7"/>
  <c r="JDN19" i="7"/>
  <c r="JDO19" i="7"/>
  <c r="JDP19" i="7"/>
  <c r="JDQ19" i="7"/>
  <c r="JDR19" i="7"/>
  <c r="JDS19" i="7"/>
  <c r="JDT19" i="7"/>
  <c r="JDU19" i="7"/>
  <c r="JDV19" i="7"/>
  <c r="JDW19" i="7"/>
  <c r="JDX19" i="7"/>
  <c r="JDY19" i="7"/>
  <c r="JDZ19" i="7"/>
  <c r="JEA19" i="7"/>
  <c r="JEB19" i="7"/>
  <c r="JEC19" i="7"/>
  <c r="JED19" i="7"/>
  <c r="JEE19" i="7"/>
  <c r="JEF19" i="7"/>
  <c r="JEG19" i="7"/>
  <c r="JEH19" i="7"/>
  <c r="JEI19" i="7"/>
  <c r="JEJ19" i="7"/>
  <c r="JEK19" i="7"/>
  <c r="JEL19" i="7"/>
  <c r="JEM19" i="7"/>
  <c r="JEN19" i="7"/>
  <c r="JEO19" i="7"/>
  <c r="JEP19" i="7"/>
  <c r="JEQ19" i="7"/>
  <c r="JER19" i="7"/>
  <c r="JES19" i="7"/>
  <c r="JET19" i="7"/>
  <c r="JEU19" i="7"/>
  <c r="JEV19" i="7"/>
  <c r="JEW19" i="7"/>
  <c r="JEX19" i="7"/>
  <c r="JEY19" i="7"/>
  <c r="JEZ19" i="7"/>
  <c r="JFA19" i="7"/>
  <c r="JFB19" i="7"/>
  <c r="JFC19" i="7"/>
  <c r="JFD19" i="7"/>
  <c r="JFE19" i="7"/>
  <c r="JFF19" i="7"/>
  <c r="JFG19" i="7"/>
  <c r="JFH19" i="7"/>
  <c r="JFI19" i="7"/>
  <c r="JFJ19" i="7"/>
  <c r="JFK19" i="7"/>
  <c r="JFL19" i="7"/>
  <c r="JFM19" i="7"/>
  <c r="JFN19" i="7"/>
  <c r="JFO19" i="7"/>
  <c r="JFP19" i="7"/>
  <c r="JFQ19" i="7"/>
  <c r="JFR19" i="7"/>
  <c r="JFS19" i="7"/>
  <c r="JFT19" i="7"/>
  <c r="JFU19" i="7"/>
  <c r="JFV19" i="7"/>
  <c r="JFW19" i="7"/>
  <c r="JFX19" i="7"/>
  <c r="JFY19" i="7"/>
  <c r="JFZ19" i="7"/>
  <c r="JGA19" i="7"/>
  <c r="JGB19" i="7"/>
  <c r="JGC19" i="7"/>
  <c r="JGD19" i="7"/>
  <c r="JGE19" i="7"/>
  <c r="JGF19" i="7"/>
  <c r="JGG19" i="7"/>
  <c r="JGH19" i="7"/>
  <c r="JGI19" i="7"/>
  <c r="JGJ19" i="7"/>
  <c r="JGK19" i="7"/>
  <c r="JGL19" i="7"/>
  <c r="JGM19" i="7"/>
  <c r="JGN19" i="7"/>
  <c r="JGO19" i="7"/>
  <c r="JGP19" i="7"/>
  <c r="JGQ19" i="7"/>
  <c r="JGR19" i="7"/>
  <c r="JGS19" i="7"/>
  <c r="JGT19" i="7"/>
  <c r="JGU19" i="7"/>
  <c r="JGV19" i="7"/>
  <c r="JGW19" i="7"/>
  <c r="JGX19" i="7"/>
  <c r="JGY19" i="7"/>
  <c r="JGZ19" i="7"/>
  <c r="JHA19" i="7"/>
  <c r="JHB19" i="7"/>
  <c r="JHC19" i="7"/>
  <c r="JHD19" i="7"/>
  <c r="JHE19" i="7"/>
  <c r="JHF19" i="7"/>
  <c r="JHG19" i="7"/>
  <c r="JHH19" i="7"/>
  <c r="JHI19" i="7"/>
  <c r="JHJ19" i="7"/>
  <c r="JHK19" i="7"/>
  <c r="JHL19" i="7"/>
  <c r="JHM19" i="7"/>
  <c r="JHN19" i="7"/>
  <c r="JHO19" i="7"/>
  <c r="JHP19" i="7"/>
  <c r="JHQ19" i="7"/>
  <c r="JHR19" i="7"/>
  <c r="JHS19" i="7"/>
  <c r="JHT19" i="7"/>
  <c r="JHU19" i="7"/>
  <c r="JHV19" i="7"/>
  <c r="JHW19" i="7"/>
  <c r="JHX19" i="7"/>
  <c r="JHY19" i="7"/>
  <c r="JHZ19" i="7"/>
  <c r="JIA19" i="7"/>
  <c r="JIB19" i="7"/>
  <c r="JIC19" i="7"/>
  <c r="JID19" i="7"/>
  <c r="JIE19" i="7"/>
  <c r="JIF19" i="7"/>
  <c r="JIG19" i="7"/>
  <c r="JIH19" i="7"/>
  <c r="JII19" i="7"/>
  <c r="JIJ19" i="7"/>
  <c r="JIK19" i="7"/>
  <c r="JIL19" i="7"/>
  <c r="JIM19" i="7"/>
  <c r="JIN19" i="7"/>
  <c r="JIO19" i="7"/>
  <c r="JIP19" i="7"/>
  <c r="JIQ19" i="7"/>
  <c r="JIR19" i="7"/>
  <c r="JIS19" i="7"/>
  <c r="JIT19" i="7"/>
  <c r="JIU19" i="7"/>
  <c r="JIV19" i="7"/>
  <c r="JIW19" i="7"/>
  <c r="JIX19" i="7"/>
  <c r="JIY19" i="7"/>
  <c r="JIZ19" i="7"/>
  <c r="JJA19" i="7"/>
  <c r="JJB19" i="7"/>
  <c r="JJC19" i="7"/>
  <c r="JJD19" i="7"/>
  <c r="JJE19" i="7"/>
  <c r="JJF19" i="7"/>
  <c r="JJG19" i="7"/>
  <c r="JJH19" i="7"/>
  <c r="JJI19" i="7"/>
  <c r="JJJ19" i="7"/>
  <c r="JJK19" i="7"/>
  <c r="JJL19" i="7"/>
  <c r="JJM19" i="7"/>
  <c r="JJN19" i="7"/>
  <c r="JJO19" i="7"/>
  <c r="JJP19" i="7"/>
  <c r="JJQ19" i="7"/>
  <c r="JJR19" i="7"/>
  <c r="JJS19" i="7"/>
  <c r="JJT19" i="7"/>
  <c r="JJU19" i="7"/>
  <c r="JJV19" i="7"/>
  <c r="JJW19" i="7"/>
  <c r="JJX19" i="7"/>
  <c r="JJY19" i="7"/>
  <c r="JJZ19" i="7"/>
  <c r="JKA19" i="7"/>
  <c r="JKB19" i="7"/>
  <c r="JKC19" i="7"/>
  <c r="JKD19" i="7"/>
  <c r="JKE19" i="7"/>
  <c r="JKF19" i="7"/>
  <c r="JKG19" i="7"/>
  <c r="JKH19" i="7"/>
  <c r="JKI19" i="7"/>
  <c r="JKJ19" i="7"/>
  <c r="JKK19" i="7"/>
  <c r="JKL19" i="7"/>
  <c r="JKM19" i="7"/>
  <c r="JKN19" i="7"/>
  <c r="JKO19" i="7"/>
  <c r="JKP19" i="7"/>
  <c r="JKQ19" i="7"/>
  <c r="JKR19" i="7"/>
  <c r="JKS19" i="7"/>
  <c r="JKT19" i="7"/>
  <c r="JKU19" i="7"/>
  <c r="JKV19" i="7"/>
  <c r="JKW19" i="7"/>
  <c r="JKX19" i="7"/>
  <c r="JKY19" i="7"/>
  <c r="JKZ19" i="7"/>
  <c r="JLA19" i="7"/>
  <c r="JLB19" i="7"/>
  <c r="JLC19" i="7"/>
  <c r="JLD19" i="7"/>
  <c r="JLE19" i="7"/>
  <c r="JLF19" i="7"/>
  <c r="JLG19" i="7"/>
  <c r="JLH19" i="7"/>
  <c r="JLI19" i="7"/>
  <c r="JLJ19" i="7"/>
  <c r="JLK19" i="7"/>
  <c r="JLL19" i="7"/>
  <c r="JLM19" i="7"/>
  <c r="JLN19" i="7"/>
  <c r="JLO19" i="7"/>
  <c r="JLP19" i="7"/>
  <c r="JLQ19" i="7"/>
  <c r="JLR19" i="7"/>
  <c r="JLS19" i="7"/>
  <c r="JLT19" i="7"/>
  <c r="JLU19" i="7"/>
  <c r="JLV19" i="7"/>
  <c r="JLW19" i="7"/>
  <c r="JLX19" i="7"/>
  <c r="JLY19" i="7"/>
  <c r="JLZ19" i="7"/>
  <c r="JMA19" i="7"/>
  <c r="JMB19" i="7"/>
  <c r="JMC19" i="7"/>
  <c r="JMD19" i="7"/>
  <c r="JME19" i="7"/>
  <c r="JMF19" i="7"/>
  <c r="JMG19" i="7"/>
  <c r="JMH19" i="7"/>
  <c r="JMI19" i="7"/>
  <c r="JMJ19" i="7"/>
  <c r="JMK19" i="7"/>
  <c r="JML19" i="7"/>
  <c r="JMM19" i="7"/>
  <c r="JMN19" i="7"/>
  <c r="JMO19" i="7"/>
  <c r="JMP19" i="7"/>
  <c r="JMQ19" i="7"/>
  <c r="JMR19" i="7"/>
  <c r="JMS19" i="7"/>
  <c r="JMT19" i="7"/>
  <c r="JMU19" i="7"/>
  <c r="JMV19" i="7"/>
  <c r="JMW19" i="7"/>
  <c r="JMX19" i="7"/>
  <c r="JMY19" i="7"/>
  <c r="JMZ19" i="7"/>
  <c r="JNA19" i="7"/>
  <c r="JNB19" i="7"/>
  <c r="JNC19" i="7"/>
  <c r="JND19" i="7"/>
  <c r="JNE19" i="7"/>
  <c r="JNF19" i="7"/>
  <c r="JNG19" i="7"/>
  <c r="JNH19" i="7"/>
  <c r="JNI19" i="7"/>
  <c r="JNJ19" i="7"/>
  <c r="JNK19" i="7"/>
  <c r="JNL19" i="7"/>
  <c r="JNM19" i="7"/>
  <c r="JNN19" i="7"/>
  <c r="JNO19" i="7"/>
  <c r="JNP19" i="7"/>
  <c r="JNQ19" i="7"/>
  <c r="JNR19" i="7"/>
  <c r="JNS19" i="7"/>
  <c r="JNT19" i="7"/>
  <c r="JNU19" i="7"/>
  <c r="JNV19" i="7"/>
  <c r="JNW19" i="7"/>
  <c r="JNX19" i="7"/>
  <c r="JNY19" i="7"/>
  <c r="JNZ19" i="7"/>
  <c r="JOA19" i="7"/>
  <c r="JOB19" i="7"/>
  <c r="JOC19" i="7"/>
  <c r="JOD19" i="7"/>
  <c r="JOE19" i="7"/>
  <c r="JOF19" i="7"/>
  <c r="JOG19" i="7"/>
  <c r="JOH19" i="7"/>
  <c r="JOI19" i="7"/>
  <c r="JOJ19" i="7"/>
  <c r="JOK19" i="7"/>
  <c r="JOL19" i="7"/>
  <c r="JOM19" i="7"/>
  <c r="JON19" i="7"/>
  <c r="JOO19" i="7"/>
  <c r="JOP19" i="7"/>
  <c r="JOQ19" i="7"/>
  <c r="JOR19" i="7"/>
  <c r="JOS19" i="7"/>
  <c r="JOT19" i="7"/>
  <c r="JOU19" i="7"/>
  <c r="JOV19" i="7"/>
  <c r="JOW19" i="7"/>
  <c r="JOX19" i="7"/>
  <c r="JOY19" i="7"/>
  <c r="JOZ19" i="7"/>
  <c r="JPA19" i="7"/>
  <c r="JPB19" i="7"/>
  <c r="JPC19" i="7"/>
  <c r="JPD19" i="7"/>
  <c r="JPE19" i="7"/>
  <c r="JPF19" i="7"/>
  <c r="JPG19" i="7"/>
  <c r="JPH19" i="7"/>
  <c r="JPI19" i="7"/>
  <c r="JPJ19" i="7"/>
  <c r="JPK19" i="7"/>
  <c r="JPL19" i="7"/>
  <c r="JPM19" i="7"/>
  <c r="JPN19" i="7"/>
  <c r="JPO19" i="7"/>
  <c r="JPP19" i="7"/>
  <c r="JPQ19" i="7"/>
  <c r="JPR19" i="7"/>
  <c r="JPS19" i="7"/>
  <c r="JPT19" i="7"/>
  <c r="JPU19" i="7"/>
  <c r="JPV19" i="7"/>
  <c r="JPW19" i="7"/>
  <c r="JPX19" i="7"/>
  <c r="JPY19" i="7"/>
  <c r="JPZ19" i="7"/>
  <c r="JQA19" i="7"/>
  <c r="JQB19" i="7"/>
  <c r="JQC19" i="7"/>
  <c r="JQD19" i="7"/>
  <c r="JQE19" i="7"/>
  <c r="JQF19" i="7"/>
  <c r="JQG19" i="7"/>
  <c r="JQH19" i="7"/>
  <c r="JQI19" i="7"/>
  <c r="JQJ19" i="7"/>
  <c r="JQK19" i="7"/>
  <c r="JQL19" i="7"/>
  <c r="JQM19" i="7"/>
  <c r="JQN19" i="7"/>
  <c r="JQO19" i="7"/>
  <c r="JQP19" i="7"/>
  <c r="JQQ19" i="7"/>
  <c r="JQR19" i="7"/>
  <c r="JQS19" i="7"/>
  <c r="JQT19" i="7"/>
  <c r="JQU19" i="7"/>
  <c r="JQV19" i="7"/>
  <c r="JQW19" i="7"/>
  <c r="JQX19" i="7"/>
  <c r="JQY19" i="7"/>
  <c r="JQZ19" i="7"/>
  <c r="JRA19" i="7"/>
  <c r="JRB19" i="7"/>
  <c r="JRC19" i="7"/>
  <c r="JRD19" i="7"/>
  <c r="JRE19" i="7"/>
  <c r="JRF19" i="7"/>
  <c r="JRG19" i="7"/>
  <c r="JRH19" i="7"/>
  <c r="JRI19" i="7"/>
  <c r="JRJ19" i="7"/>
  <c r="JRK19" i="7"/>
  <c r="JRL19" i="7"/>
  <c r="JRM19" i="7"/>
  <c r="JRN19" i="7"/>
  <c r="JRO19" i="7"/>
  <c r="JRP19" i="7"/>
  <c r="JRQ19" i="7"/>
  <c r="JRR19" i="7"/>
  <c r="JRS19" i="7"/>
  <c r="JRT19" i="7"/>
  <c r="JRU19" i="7"/>
  <c r="JRV19" i="7"/>
  <c r="JRW19" i="7"/>
  <c r="JRX19" i="7"/>
  <c r="JRY19" i="7"/>
  <c r="JRZ19" i="7"/>
  <c r="JSA19" i="7"/>
  <c r="JSB19" i="7"/>
  <c r="JSC19" i="7"/>
  <c r="JSD19" i="7"/>
  <c r="JSE19" i="7"/>
  <c r="JSF19" i="7"/>
  <c r="JSG19" i="7"/>
  <c r="JSH19" i="7"/>
  <c r="JSI19" i="7"/>
  <c r="JSJ19" i="7"/>
  <c r="JSK19" i="7"/>
  <c r="JSL19" i="7"/>
  <c r="JSM19" i="7"/>
  <c r="JSN19" i="7"/>
  <c r="JSO19" i="7"/>
  <c r="JSP19" i="7"/>
  <c r="JSQ19" i="7"/>
  <c r="JSR19" i="7"/>
  <c r="JSS19" i="7"/>
  <c r="JST19" i="7"/>
  <c r="JSU19" i="7"/>
  <c r="JSV19" i="7"/>
  <c r="JSW19" i="7"/>
  <c r="JSX19" i="7"/>
  <c r="JSY19" i="7"/>
  <c r="JSZ19" i="7"/>
  <c r="JTA19" i="7"/>
  <c r="JTB19" i="7"/>
  <c r="JTC19" i="7"/>
  <c r="JTD19" i="7"/>
  <c r="JTE19" i="7"/>
  <c r="JTF19" i="7"/>
  <c r="JTG19" i="7"/>
  <c r="JTH19" i="7"/>
  <c r="JTI19" i="7"/>
  <c r="JTJ19" i="7"/>
  <c r="JTK19" i="7"/>
  <c r="JTL19" i="7"/>
  <c r="JTM19" i="7"/>
  <c r="JTN19" i="7"/>
  <c r="JTO19" i="7"/>
  <c r="JTP19" i="7"/>
  <c r="JTQ19" i="7"/>
  <c r="JTR19" i="7"/>
  <c r="JTS19" i="7"/>
  <c r="JTT19" i="7"/>
  <c r="JTU19" i="7"/>
  <c r="JTV19" i="7"/>
  <c r="JTW19" i="7"/>
  <c r="JTX19" i="7"/>
  <c r="JTY19" i="7"/>
  <c r="JTZ19" i="7"/>
  <c r="JUA19" i="7"/>
  <c r="JUB19" i="7"/>
  <c r="JUC19" i="7"/>
  <c r="JUD19" i="7"/>
  <c r="JUE19" i="7"/>
  <c r="JUF19" i="7"/>
  <c r="JUG19" i="7"/>
  <c r="JUH19" i="7"/>
  <c r="JUI19" i="7"/>
  <c r="JUJ19" i="7"/>
  <c r="JUK19" i="7"/>
  <c r="JUL19" i="7"/>
  <c r="JUM19" i="7"/>
  <c r="JUN19" i="7"/>
  <c r="JUO19" i="7"/>
  <c r="JUP19" i="7"/>
  <c r="JUQ19" i="7"/>
  <c r="JUR19" i="7"/>
  <c r="JUS19" i="7"/>
  <c r="JUT19" i="7"/>
  <c r="JUU19" i="7"/>
  <c r="JUV19" i="7"/>
  <c r="JUW19" i="7"/>
  <c r="JUX19" i="7"/>
  <c r="JUY19" i="7"/>
  <c r="JUZ19" i="7"/>
  <c r="JVA19" i="7"/>
  <c r="JVB19" i="7"/>
  <c r="JVC19" i="7"/>
  <c r="JVD19" i="7"/>
  <c r="JVE19" i="7"/>
  <c r="JVF19" i="7"/>
  <c r="JVG19" i="7"/>
  <c r="JVH19" i="7"/>
  <c r="JVI19" i="7"/>
  <c r="JVJ19" i="7"/>
  <c r="JVK19" i="7"/>
  <c r="JVL19" i="7"/>
  <c r="JVM19" i="7"/>
  <c r="JVN19" i="7"/>
  <c r="JVO19" i="7"/>
  <c r="JVP19" i="7"/>
  <c r="JVQ19" i="7"/>
  <c r="JVR19" i="7"/>
  <c r="JVS19" i="7"/>
  <c r="JVT19" i="7"/>
  <c r="JVU19" i="7"/>
  <c r="JVV19" i="7"/>
  <c r="JVW19" i="7"/>
  <c r="JVX19" i="7"/>
  <c r="JVY19" i="7"/>
  <c r="JVZ19" i="7"/>
  <c r="JWA19" i="7"/>
  <c r="JWB19" i="7"/>
  <c r="JWC19" i="7"/>
  <c r="JWD19" i="7"/>
  <c r="JWE19" i="7"/>
  <c r="JWF19" i="7"/>
  <c r="JWG19" i="7"/>
  <c r="JWH19" i="7"/>
  <c r="JWI19" i="7"/>
  <c r="JWJ19" i="7"/>
  <c r="JWK19" i="7"/>
  <c r="JWL19" i="7"/>
  <c r="JWM19" i="7"/>
  <c r="JWN19" i="7"/>
  <c r="JWO19" i="7"/>
  <c r="JWP19" i="7"/>
  <c r="JWQ19" i="7"/>
  <c r="JWR19" i="7"/>
  <c r="JWS19" i="7"/>
  <c r="JWT19" i="7"/>
  <c r="JWU19" i="7"/>
  <c r="JWV19" i="7"/>
  <c r="JWW19" i="7"/>
  <c r="JWX19" i="7"/>
  <c r="JWY19" i="7"/>
  <c r="JWZ19" i="7"/>
  <c r="JXA19" i="7"/>
  <c r="JXB19" i="7"/>
  <c r="JXC19" i="7"/>
  <c r="JXD19" i="7"/>
  <c r="JXE19" i="7"/>
  <c r="JXF19" i="7"/>
  <c r="JXG19" i="7"/>
  <c r="JXH19" i="7"/>
  <c r="JXI19" i="7"/>
  <c r="JXJ19" i="7"/>
  <c r="JXK19" i="7"/>
  <c r="JXL19" i="7"/>
  <c r="JXM19" i="7"/>
  <c r="JXN19" i="7"/>
  <c r="JXO19" i="7"/>
  <c r="JXP19" i="7"/>
  <c r="JXQ19" i="7"/>
  <c r="JXR19" i="7"/>
  <c r="JXS19" i="7"/>
  <c r="JXT19" i="7"/>
  <c r="JXU19" i="7"/>
  <c r="JXV19" i="7"/>
  <c r="JXW19" i="7"/>
  <c r="JXX19" i="7"/>
  <c r="JXY19" i="7"/>
  <c r="JXZ19" i="7"/>
  <c r="JYA19" i="7"/>
  <c r="JYB19" i="7"/>
  <c r="JYC19" i="7"/>
  <c r="JYD19" i="7"/>
  <c r="JYE19" i="7"/>
  <c r="JYF19" i="7"/>
  <c r="JYG19" i="7"/>
  <c r="JYH19" i="7"/>
  <c r="JYI19" i="7"/>
  <c r="JYJ19" i="7"/>
  <c r="JYK19" i="7"/>
  <c r="JYL19" i="7"/>
  <c r="JYM19" i="7"/>
  <c r="JYN19" i="7"/>
  <c r="JYO19" i="7"/>
  <c r="JYP19" i="7"/>
  <c r="JYQ19" i="7"/>
  <c r="JYR19" i="7"/>
  <c r="JYS19" i="7"/>
  <c r="JYT19" i="7"/>
  <c r="JYU19" i="7"/>
  <c r="JYV19" i="7"/>
  <c r="JYW19" i="7"/>
  <c r="JYX19" i="7"/>
  <c r="JYY19" i="7"/>
  <c r="JYZ19" i="7"/>
  <c r="JZA19" i="7"/>
  <c r="JZB19" i="7"/>
  <c r="JZC19" i="7"/>
  <c r="JZD19" i="7"/>
  <c r="JZE19" i="7"/>
  <c r="JZF19" i="7"/>
  <c r="JZG19" i="7"/>
  <c r="JZH19" i="7"/>
  <c r="JZI19" i="7"/>
  <c r="JZJ19" i="7"/>
  <c r="JZK19" i="7"/>
  <c r="JZL19" i="7"/>
  <c r="JZM19" i="7"/>
  <c r="JZN19" i="7"/>
  <c r="JZO19" i="7"/>
  <c r="JZP19" i="7"/>
  <c r="JZQ19" i="7"/>
  <c r="JZR19" i="7"/>
  <c r="JZS19" i="7"/>
  <c r="JZT19" i="7"/>
  <c r="JZU19" i="7"/>
  <c r="JZV19" i="7"/>
  <c r="JZW19" i="7"/>
  <c r="JZX19" i="7"/>
  <c r="JZY19" i="7"/>
  <c r="JZZ19" i="7"/>
  <c r="KAA19" i="7"/>
  <c r="KAB19" i="7"/>
  <c r="KAC19" i="7"/>
  <c r="KAD19" i="7"/>
  <c r="KAE19" i="7"/>
  <c r="KAF19" i="7"/>
  <c r="KAG19" i="7"/>
  <c r="KAH19" i="7"/>
  <c r="KAI19" i="7"/>
  <c r="KAJ19" i="7"/>
  <c r="KAK19" i="7"/>
  <c r="KAL19" i="7"/>
  <c r="KAM19" i="7"/>
  <c r="KAN19" i="7"/>
  <c r="KAO19" i="7"/>
  <c r="KAP19" i="7"/>
  <c r="KAQ19" i="7"/>
  <c r="KAR19" i="7"/>
  <c r="KAS19" i="7"/>
  <c r="KAT19" i="7"/>
  <c r="KAU19" i="7"/>
  <c r="KAV19" i="7"/>
  <c r="KAW19" i="7"/>
  <c r="KAX19" i="7"/>
  <c r="KAY19" i="7"/>
  <c r="KAZ19" i="7"/>
  <c r="KBA19" i="7"/>
  <c r="KBB19" i="7"/>
  <c r="KBC19" i="7"/>
  <c r="KBD19" i="7"/>
  <c r="KBE19" i="7"/>
  <c r="KBF19" i="7"/>
  <c r="KBG19" i="7"/>
  <c r="KBH19" i="7"/>
  <c r="KBI19" i="7"/>
  <c r="KBJ19" i="7"/>
  <c r="KBK19" i="7"/>
  <c r="KBL19" i="7"/>
  <c r="KBM19" i="7"/>
  <c r="KBN19" i="7"/>
  <c r="KBO19" i="7"/>
  <c r="KBP19" i="7"/>
  <c r="KBQ19" i="7"/>
  <c r="KBR19" i="7"/>
  <c r="KBS19" i="7"/>
  <c r="KBT19" i="7"/>
  <c r="KBU19" i="7"/>
  <c r="KBV19" i="7"/>
  <c r="KBW19" i="7"/>
  <c r="KBX19" i="7"/>
  <c r="KBY19" i="7"/>
  <c r="KBZ19" i="7"/>
  <c r="KCA19" i="7"/>
  <c r="KCB19" i="7"/>
  <c r="KCC19" i="7"/>
  <c r="KCD19" i="7"/>
  <c r="KCE19" i="7"/>
  <c r="KCF19" i="7"/>
  <c r="KCG19" i="7"/>
  <c r="KCH19" i="7"/>
  <c r="KCI19" i="7"/>
  <c r="KCJ19" i="7"/>
  <c r="KCK19" i="7"/>
  <c r="KCL19" i="7"/>
  <c r="KCM19" i="7"/>
  <c r="KCN19" i="7"/>
  <c r="KCO19" i="7"/>
  <c r="KCP19" i="7"/>
  <c r="KCQ19" i="7"/>
  <c r="KCR19" i="7"/>
  <c r="KCS19" i="7"/>
  <c r="KCT19" i="7"/>
  <c r="KCU19" i="7"/>
  <c r="KCV19" i="7"/>
  <c r="KCW19" i="7"/>
  <c r="KCX19" i="7"/>
  <c r="KCY19" i="7"/>
  <c r="KCZ19" i="7"/>
  <c r="KDA19" i="7"/>
  <c r="KDB19" i="7"/>
  <c r="KDC19" i="7"/>
  <c r="KDD19" i="7"/>
  <c r="KDE19" i="7"/>
  <c r="KDF19" i="7"/>
  <c r="KDG19" i="7"/>
  <c r="KDH19" i="7"/>
  <c r="KDI19" i="7"/>
  <c r="KDJ19" i="7"/>
  <c r="KDK19" i="7"/>
  <c r="KDL19" i="7"/>
  <c r="KDM19" i="7"/>
  <c r="KDN19" i="7"/>
  <c r="KDO19" i="7"/>
  <c r="KDP19" i="7"/>
  <c r="KDQ19" i="7"/>
  <c r="KDR19" i="7"/>
  <c r="KDS19" i="7"/>
  <c r="KDT19" i="7"/>
  <c r="KDU19" i="7"/>
  <c r="KDV19" i="7"/>
  <c r="KDW19" i="7"/>
  <c r="KDX19" i="7"/>
  <c r="KDY19" i="7"/>
  <c r="KDZ19" i="7"/>
  <c r="KEA19" i="7"/>
  <c r="KEB19" i="7"/>
  <c r="KEC19" i="7"/>
  <c r="KED19" i="7"/>
  <c r="KEE19" i="7"/>
  <c r="KEF19" i="7"/>
  <c r="KEG19" i="7"/>
  <c r="KEH19" i="7"/>
  <c r="KEI19" i="7"/>
  <c r="KEJ19" i="7"/>
  <c r="KEK19" i="7"/>
  <c r="KEL19" i="7"/>
  <c r="KEM19" i="7"/>
  <c r="KEN19" i="7"/>
  <c r="KEO19" i="7"/>
  <c r="KEP19" i="7"/>
  <c r="KEQ19" i="7"/>
  <c r="KER19" i="7"/>
  <c r="KES19" i="7"/>
  <c r="KET19" i="7"/>
  <c r="KEU19" i="7"/>
  <c r="KEV19" i="7"/>
  <c r="KEW19" i="7"/>
  <c r="KEX19" i="7"/>
  <c r="KEY19" i="7"/>
  <c r="KEZ19" i="7"/>
  <c r="KFA19" i="7"/>
  <c r="KFB19" i="7"/>
  <c r="KFC19" i="7"/>
  <c r="KFD19" i="7"/>
  <c r="KFE19" i="7"/>
  <c r="KFF19" i="7"/>
  <c r="KFG19" i="7"/>
  <c r="KFH19" i="7"/>
  <c r="KFI19" i="7"/>
  <c r="KFJ19" i="7"/>
  <c r="KFK19" i="7"/>
  <c r="KFL19" i="7"/>
  <c r="KFM19" i="7"/>
  <c r="KFN19" i="7"/>
  <c r="KFO19" i="7"/>
  <c r="KFP19" i="7"/>
  <c r="KFQ19" i="7"/>
  <c r="KFR19" i="7"/>
  <c r="KFS19" i="7"/>
  <c r="KFT19" i="7"/>
  <c r="KFU19" i="7"/>
  <c r="KFV19" i="7"/>
  <c r="KFW19" i="7"/>
  <c r="KFX19" i="7"/>
  <c r="KFY19" i="7"/>
  <c r="KFZ19" i="7"/>
  <c r="KGA19" i="7"/>
  <c r="KGB19" i="7"/>
  <c r="KGC19" i="7"/>
  <c r="KGD19" i="7"/>
  <c r="KGE19" i="7"/>
  <c r="KGF19" i="7"/>
  <c r="KGG19" i="7"/>
  <c r="KGH19" i="7"/>
  <c r="KGI19" i="7"/>
  <c r="KGJ19" i="7"/>
  <c r="KGK19" i="7"/>
  <c r="KGL19" i="7"/>
  <c r="KGM19" i="7"/>
  <c r="KGN19" i="7"/>
  <c r="KGO19" i="7"/>
  <c r="KGP19" i="7"/>
  <c r="KGQ19" i="7"/>
  <c r="KGR19" i="7"/>
  <c r="KGS19" i="7"/>
  <c r="KGT19" i="7"/>
  <c r="KGU19" i="7"/>
  <c r="KGV19" i="7"/>
  <c r="KGW19" i="7"/>
  <c r="KGX19" i="7"/>
  <c r="KGY19" i="7"/>
  <c r="KGZ19" i="7"/>
  <c r="KHA19" i="7"/>
  <c r="KHB19" i="7"/>
  <c r="KHC19" i="7"/>
  <c r="KHD19" i="7"/>
  <c r="KHE19" i="7"/>
  <c r="KHF19" i="7"/>
  <c r="KHG19" i="7"/>
  <c r="KHH19" i="7"/>
  <c r="KHI19" i="7"/>
  <c r="KHJ19" i="7"/>
  <c r="KHK19" i="7"/>
  <c r="KHL19" i="7"/>
  <c r="KHM19" i="7"/>
  <c r="KHN19" i="7"/>
  <c r="KHO19" i="7"/>
  <c r="KHP19" i="7"/>
  <c r="KHQ19" i="7"/>
  <c r="KHR19" i="7"/>
  <c r="KHS19" i="7"/>
  <c r="KHT19" i="7"/>
  <c r="KHU19" i="7"/>
  <c r="KHV19" i="7"/>
  <c r="KHW19" i="7"/>
  <c r="KHX19" i="7"/>
  <c r="KHY19" i="7"/>
  <c r="KHZ19" i="7"/>
  <c r="KIA19" i="7"/>
  <c r="KIB19" i="7"/>
  <c r="KIC19" i="7"/>
  <c r="KID19" i="7"/>
  <c r="KIE19" i="7"/>
  <c r="KIF19" i="7"/>
  <c r="KIG19" i="7"/>
  <c r="KIH19" i="7"/>
  <c r="KII19" i="7"/>
  <c r="KIJ19" i="7"/>
  <c r="KIK19" i="7"/>
  <c r="KIL19" i="7"/>
  <c r="KIM19" i="7"/>
  <c r="KIN19" i="7"/>
  <c r="KIO19" i="7"/>
  <c r="KIP19" i="7"/>
  <c r="KIQ19" i="7"/>
  <c r="KIR19" i="7"/>
  <c r="KIS19" i="7"/>
  <c r="KIT19" i="7"/>
  <c r="KIU19" i="7"/>
  <c r="KIV19" i="7"/>
  <c r="KIW19" i="7"/>
  <c r="KIX19" i="7"/>
  <c r="KIY19" i="7"/>
  <c r="KIZ19" i="7"/>
  <c r="KJA19" i="7"/>
  <c r="KJB19" i="7"/>
  <c r="KJC19" i="7"/>
  <c r="KJD19" i="7"/>
  <c r="KJE19" i="7"/>
  <c r="KJF19" i="7"/>
  <c r="KJG19" i="7"/>
  <c r="KJH19" i="7"/>
  <c r="KJI19" i="7"/>
  <c r="KJJ19" i="7"/>
  <c r="KJK19" i="7"/>
  <c r="KJL19" i="7"/>
  <c r="KJM19" i="7"/>
  <c r="KJN19" i="7"/>
  <c r="KJO19" i="7"/>
  <c r="KJP19" i="7"/>
  <c r="KJQ19" i="7"/>
  <c r="KJR19" i="7"/>
  <c r="KJS19" i="7"/>
  <c r="KJT19" i="7"/>
  <c r="KJU19" i="7"/>
  <c r="KJV19" i="7"/>
  <c r="KJW19" i="7"/>
  <c r="KJX19" i="7"/>
  <c r="KJY19" i="7"/>
  <c r="KJZ19" i="7"/>
  <c r="KKA19" i="7"/>
  <c r="KKB19" i="7"/>
  <c r="KKC19" i="7"/>
  <c r="KKD19" i="7"/>
  <c r="KKE19" i="7"/>
  <c r="KKF19" i="7"/>
  <c r="KKG19" i="7"/>
  <c r="KKH19" i="7"/>
  <c r="KKI19" i="7"/>
  <c r="KKJ19" i="7"/>
  <c r="KKK19" i="7"/>
  <c r="KKL19" i="7"/>
  <c r="KKM19" i="7"/>
  <c r="KKN19" i="7"/>
  <c r="KKO19" i="7"/>
  <c r="KKP19" i="7"/>
  <c r="KKQ19" i="7"/>
  <c r="KKR19" i="7"/>
  <c r="KKS19" i="7"/>
  <c r="KKT19" i="7"/>
  <c r="KKU19" i="7"/>
  <c r="KKV19" i="7"/>
  <c r="KKW19" i="7"/>
  <c r="KKX19" i="7"/>
  <c r="KKY19" i="7"/>
  <c r="KKZ19" i="7"/>
  <c r="KLA19" i="7"/>
  <c r="KLB19" i="7"/>
  <c r="KLC19" i="7"/>
  <c r="KLD19" i="7"/>
  <c r="KLE19" i="7"/>
  <c r="KLF19" i="7"/>
  <c r="KLG19" i="7"/>
  <c r="KLH19" i="7"/>
  <c r="KLI19" i="7"/>
  <c r="KLJ19" i="7"/>
  <c r="KLK19" i="7"/>
  <c r="KLL19" i="7"/>
  <c r="KLM19" i="7"/>
  <c r="KLN19" i="7"/>
  <c r="KLO19" i="7"/>
  <c r="KLP19" i="7"/>
  <c r="KLQ19" i="7"/>
  <c r="KLR19" i="7"/>
  <c r="KLS19" i="7"/>
  <c r="KLT19" i="7"/>
  <c r="KLU19" i="7"/>
  <c r="KLV19" i="7"/>
  <c r="KLW19" i="7"/>
  <c r="KLX19" i="7"/>
  <c r="KLY19" i="7"/>
  <c r="KLZ19" i="7"/>
  <c r="KMA19" i="7"/>
  <c r="KMB19" i="7"/>
  <c r="KMC19" i="7"/>
  <c r="KMD19" i="7"/>
  <c r="KME19" i="7"/>
  <c r="KMF19" i="7"/>
  <c r="KMG19" i="7"/>
  <c r="KMH19" i="7"/>
  <c r="KMI19" i="7"/>
  <c r="KMJ19" i="7"/>
  <c r="KMK19" i="7"/>
  <c r="KML19" i="7"/>
  <c r="KMM19" i="7"/>
  <c r="KMN19" i="7"/>
  <c r="KMO19" i="7"/>
  <c r="KMP19" i="7"/>
  <c r="KMQ19" i="7"/>
  <c r="KMR19" i="7"/>
  <c r="KMS19" i="7"/>
  <c r="KMT19" i="7"/>
  <c r="KMU19" i="7"/>
  <c r="KMV19" i="7"/>
  <c r="KMW19" i="7"/>
  <c r="KMX19" i="7"/>
  <c r="KMY19" i="7"/>
  <c r="KMZ19" i="7"/>
  <c r="KNA19" i="7"/>
  <c r="KNB19" i="7"/>
  <c r="KNC19" i="7"/>
  <c r="KND19" i="7"/>
  <c r="KNE19" i="7"/>
  <c r="KNF19" i="7"/>
  <c r="KNG19" i="7"/>
  <c r="KNH19" i="7"/>
  <c r="KNI19" i="7"/>
  <c r="KNJ19" i="7"/>
  <c r="KNK19" i="7"/>
  <c r="KNL19" i="7"/>
  <c r="KNM19" i="7"/>
  <c r="KNN19" i="7"/>
  <c r="KNO19" i="7"/>
  <c r="KNP19" i="7"/>
  <c r="KNQ19" i="7"/>
  <c r="KNR19" i="7"/>
  <c r="KNS19" i="7"/>
  <c r="KNT19" i="7"/>
  <c r="KNU19" i="7"/>
  <c r="KNV19" i="7"/>
  <c r="KNW19" i="7"/>
  <c r="KNX19" i="7"/>
  <c r="KNY19" i="7"/>
  <c r="KNZ19" i="7"/>
  <c r="KOA19" i="7"/>
  <c r="KOB19" i="7"/>
  <c r="KOC19" i="7"/>
  <c r="KOD19" i="7"/>
  <c r="KOE19" i="7"/>
  <c r="KOF19" i="7"/>
  <c r="KOG19" i="7"/>
  <c r="KOH19" i="7"/>
  <c r="KOI19" i="7"/>
  <c r="KOJ19" i="7"/>
  <c r="KOK19" i="7"/>
  <c r="KOL19" i="7"/>
  <c r="KOM19" i="7"/>
  <c r="KON19" i="7"/>
  <c r="KOO19" i="7"/>
  <c r="KOP19" i="7"/>
  <c r="KOQ19" i="7"/>
  <c r="KOR19" i="7"/>
  <c r="KOS19" i="7"/>
  <c r="KOT19" i="7"/>
  <c r="KOU19" i="7"/>
  <c r="KOV19" i="7"/>
  <c r="KOW19" i="7"/>
  <c r="KOX19" i="7"/>
  <c r="KOY19" i="7"/>
  <c r="KOZ19" i="7"/>
  <c r="KPA19" i="7"/>
  <c r="KPB19" i="7"/>
  <c r="KPC19" i="7"/>
  <c r="KPD19" i="7"/>
  <c r="KPE19" i="7"/>
  <c r="KPF19" i="7"/>
  <c r="KPG19" i="7"/>
  <c r="KPH19" i="7"/>
  <c r="KPI19" i="7"/>
  <c r="KPJ19" i="7"/>
  <c r="KPK19" i="7"/>
  <c r="KPL19" i="7"/>
  <c r="KPM19" i="7"/>
  <c r="KPN19" i="7"/>
  <c r="KPO19" i="7"/>
  <c r="KPP19" i="7"/>
  <c r="KPQ19" i="7"/>
  <c r="KPR19" i="7"/>
  <c r="KPS19" i="7"/>
  <c r="KPT19" i="7"/>
  <c r="KPU19" i="7"/>
  <c r="KPV19" i="7"/>
  <c r="KPW19" i="7"/>
  <c r="KPX19" i="7"/>
  <c r="KPY19" i="7"/>
  <c r="KPZ19" i="7"/>
  <c r="KQA19" i="7"/>
  <c r="KQB19" i="7"/>
  <c r="KQC19" i="7"/>
  <c r="KQD19" i="7"/>
  <c r="KQE19" i="7"/>
  <c r="KQF19" i="7"/>
  <c r="KQG19" i="7"/>
  <c r="KQH19" i="7"/>
  <c r="KQI19" i="7"/>
  <c r="KQJ19" i="7"/>
  <c r="KQK19" i="7"/>
  <c r="KQL19" i="7"/>
  <c r="KQM19" i="7"/>
  <c r="KQN19" i="7"/>
  <c r="KQO19" i="7"/>
  <c r="KQP19" i="7"/>
  <c r="KQQ19" i="7"/>
  <c r="KQR19" i="7"/>
  <c r="KQS19" i="7"/>
  <c r="KQT19" i="7"/>
  <c r="KQU19" i="7"/>
  <c r="KQV19" i="7"/>
  <c r="KQW19" i="7"/>
  <c r="KQX19" i="7"/>
  <c r="KQY19" i="7"/>
  <c r="KQZ19" i="7"/>
  <c r="KRA19" i="7"/>
  <c r="KRB19" i="7"/>
  <c r="KRC19" i="7"/>
  <c r="KRD19" i="7"/>
  <c r="KRE19" i="7"/>
  <c r="KRF19" i="7"/>
  <c r="KRG19" i="7"/>
  <c r="KRH19" i="7"/>
  <c r="KRI19" i="7"/>
  <c r="KRJ19" i="7"/>
  <c r="KRK19" i="7"/>
  <c r="KRL19" i="7"/>
  <c r="KRM19" i="7"/>
  <c r="KRN19" i="7"/>
  <c r="KRO19" i="7"/>
  <c r="KRP19" i="7"/>
  <c r="KRQ19" i="7"/>
  <c r="KRR19" i="7"/>
  <c r="KRS19" i="7"/>
  <c r="KRT19" i="7"/>
  <c r="KRU19" i="7"/>
  <c r="KRV19" i="7"/>
  <c r="KRW19" i="7"/>
  <c r="KRX19" i="7"/>
  <c r="KRY19" i="7"/>
  <c r="KRZ19" i="7"/>
  <c r="KSA19" i="7"/>
  <c r="KSB19" i="7"/>
  <c r="KSC19" i="7"/>
  <c r="KSD19" i="7"/>
  <c r="KSE19" i="7"/>
  <c r="KSF19" i="7"/>
  <c r="KSG19" i="7"/>
  <c r="KSH19" i="7"/>
  <c r="KSI19" i="7"/>
  <c r="KSJ19" i="7"/>
  <c r="KSK19" i="7"/>
  <c r="KSL19" i="7"/>
  <c r="KSM19" i="7"/>
  <c r="KSN19" i="7"/>
  <c r="KSO19" i="7"/>
  <c r="KSP19" i="7"/>
  <c r="KSQ19" i="7"/>
  <c r="KSR19" i="7"/>
  <c r="KSS19" i="7"/>
  <c r="KST19" i="7"/>
  <c r="KSU19" i="7"/>
  <c r="KSV19" i="7"/>
  <c r="KSW19" i="7"/>
  <c r="KSX19" i="7"/>
  <c r="KSY19" i="7"/>
  <c r="KSZ19" i="7"/>
  <c r="KTA19" i="7"/>
  <c r="KTB19" i="7"/>
  <c r="KTC19" i="7"/>
  <c r="KTD19" i="7"/>
  <c r="KTE19" i="7"/>
  <c r="KTF19" i="7"/>
  <c r="KTG19" i="7"/>
  <c r="KTH19" i="7"/>
  <c r="KTI19" i="7"/>
  <c r="KTJ19" i="7"/>
  <c r="KTK19" i="7"/>
  <c r="KTL19" i="7"/>
  <c r="KTM19" i="7"/>
  <c r="KTN19" i="7"/>
  <c r="KTO19" i="7"/>
  <c r="KTP19" i="7"/>
  <c r="KTQ19" i="7"/>
  <c r="KTR19" i="7"/>
  <c r="KTS19" i="7"/>
  <c r="KTT19" i="7"/>
  <c r="KTU19" i="7"/>
  <c r="KTV19" i="7"/>
  <c r="KTW19" i="7"/>
  <c r="KTX19" i="7"/>
  <c r="KTY19" i="7"/>
  <c r="KTZ19" i="7"/>
  <c r="KUA19" i="7"/>
  <c r="KUB19" i="7"/>
  <c r="KUC19" i="7"/>
  <c r="KUD19" i="7"/>
  <c r="KUE19" i="7"/>
  <c r="KUF19" i="7"/>
  <c r="KUG19" i="7"/>
  <c r="KUH19" i="7"/>
  <c r="KUI19" i="7"/>
  <c r="KUJ19" i="7"/>
  <c r="KUK19" i="7"/>
  <c r="KUL19" i="7"/>
  <c r="KUM19" i="7"/>
  <c r="KUN19" i="7"/>
  <c r="KUO19" i="7"/>
  <c r="KUP19" i="7"/>
  <c r="KUQ19" i="7"/>
  <c r="KUR19" i="7"/>
  <c r="KUS19" i="7"/>
  <c r="KUT19" i="7"/>
  <c r="KUU19" i="7"/>
  <c r="KUV19" i="7"/>
  <c r="KUW19" i="7"/>
  <c r="KUX19" i="7"/>
  <c r="KUY19" i="7"/>
  <c r="KUZ19" i="7"/>
  <c r="KVA19" i="7"/>
  <c r="KVB19" i="7"/>
  <c r="KVC19" i="7"/>
  <c r="KVD19" i="7"/>
  <c r="KVE19" i="7"/>
  <c r="KVF19" i="7"/>
  <c r="KVG19" i="7"/>
  <c r="KVH19" i="7"/>
  <c r="KVI19" i="7"/>
  <c r="KVJ19" i="7"/>
  <c r="KVK19" i="7"/>
  <c r="KVL19" i="7"/>
  <c r="KVM19" i="7"/>
  <c r="KVN19" i="7"/>
  <c r="KVO19" i="7"/>
  <c r="KVP19" i="7"/>
  <c r="KVQ19" i="7"/>
  <c r="KVR19" i="7"/>
  <c r="KVS19" i="7"/>
  <c r="KVT19" i="7"/>
  <c r="KVU19" i="7"/>
  <c r="KVV19" i="7"/>
  <c r="KVW19" i="7"/>
  <c r="KVX19" i="7"/>
  <c r="KVY19" i="7"/>
  <c r="KVZ19" i="7"/>
  <c r="KWA19" i="7"/>
  <c r="KWB19" i="7"/>
  <c r="KWC19" i="7"/>
  <c r="KWD19" i="7"/>
  <c r="KWE19" i="7"/>
  <c r="KWF19" i="7"/>
  <c r="KWG19" i="7"/>
  <c r="KWH19" i="7"/>
  <c r="KWI19" i="7"/>
  <c r="KWJ19" i="7"/>
  <c r="KWK19" i="7"/>
  <c r="KWL19" i="7"/>
  <c r="KWM19" i="7"/>
  <c r="KWN19" i="7"/>
  <c r="KWO19" i="7"/>
  <c r="KWP19" i="7"/>
  <c r="KWQ19" i="7"/>
  <c r="KWR19" i="7"/>
  <c r="KWS19" i="7"/>
  <c r="KWT19" i="7"/>
  <c r="KWU19" i="7"/>
  <c r="KWV19" i="7"/>
  <c r="KWW19" i="7"/>
  <c r="KWX19" i="7"/>
  <c r="KWY19" i="7"/>
  <c r="KWZ19" i="7"/>
  <c r="KXA19" i="7"/>
  <c r="KXB19" i="7"/>
  <c r="KXC19" i="7"/>
  <c r="KXD19" i="7"/>
  <c r="KXE19" i="7"/>
  <c r="KXF19" i="7"/>
  <c r="KXG19" i="7"/>
  <c r="KXH19" i="7"/>
  <c r="KXI19" i="7"/>
  <c r="KXJ19" i="7"/>
  <c r="KXK19" i="7"/>
  <c r="KXL19" i="7"/>
  <c r="KXM19" i="7"/>
  <c r="KXN19" i="7"/>
  <c r="KXO19" i="7"/>
  <c r="KXP19" i="7"/>
  <c r="KXQ19" i="7"/>
  <c r="KXR19" i="7"/>
  <c r="KXS19" i="7"/>
  <c r="KXT19" i="7"/>
  <c r="KXU19" i="7"/>
  <c r="KXV19" i="7"/>
  <c r="KXW19" i="7"/>
  <c r="KXX19" i="7"/>
  <c r="KXY19" i="7"/>
  <c r="KXZ19" i="7"/>
  <c r="KYA19" i="7"/>
  <c r="KYB19" i="7"/>
  <c r="KYC19" i="7"/>
  <c r="KYD19" i="7"/>
  <c r="KYE19" i="7"/>
  <c r="KYF19" i="7"/>
  <c r="KYG19" i="7"/>
  <c r="KYH19" i="7"/>
  <c r="KYI19" i="7"/>
  <c r="KYJ19" i="7"/>
  <c r="KYK19" i="7"/>
  <c r="KYL19" i="7"/>
  <c r="KYM19" i="7"/>
  <c r="KYN19" i="7"/>
  <c r="KYO19" i="7"/>
  <c r="KYP19" i="7"/>
  <c r="KYQ19" i="7"/>
  <c r="KYR19" i="7"/>
  <c r="KYS19" i="7"/>
  <c r="KYT19" i="7"/>
  <c r="KYU19" i="7"/>
  <c r="KYV19" i="7"/>
  <c r="KYW19" i="7"/>
  <c r="KYX19" i="7"/>
  <c r="KYY19" i="7"/>
  <c r="KYZ19" i="7"/>
  <c r="KZA19" i="7"/>
  <c r="KZB19" i="7"/>
  <c r="KZC19" i="7"/>
  <c r="KZD19" i="7"/>
  <c r="KZE19" i="7"/>
  <c r="KZF19" i="7"/>
  <c r="KZG19" i="7"/>
  <c r="KZH19" i="7"/>
  <c r="KZI19" i="7"/>
  <c r="KZJ19" i="7"/>
  <c r="KZK19" i="7"/>
  <c r="KZL19" i="7"/>
  <c r="KZM19" i="7"/>
  <c r="KZN19" i="7"/>
  <c r="KZO19" i="7"/>
  <c r="KZP19" i="7"/>
  <c r="KZQ19" i="7"/>
  <c r="KZR19" i="7"/>
  <c r="KZS19" i="7"/>
  <c r="KZT19" i="7"/>
  <c r="KZU19" i="7"/>
  <c r="KZV19" i="7"/>
  <c r="KZW19" i="7"/>
  <c r="KZX19" i="7"/>
  <c r="KZY19" i="7"/>
  <c r="KZZ19" i="7"/>
  <c r="LAA19" i="7"/>
  <c r="LAB19" i="7"/>
  <c r="LAC19" i="7"/>
  <c r="LAD19" i="7"/>
  <c r="LAE19" i="7"/>
  <c r="LAF19" i="7"/>
  <c r="LAG19" i="7"/>
  <c r="LAH19" i="7"/>
  <c r="LAI19" i="7"/>
  <c r="LAJ19" i="7"/>
  <c r="LAK19" i="7"/>
  <c r="LAL19" i="7"/>
  <c r="LAM19" i="7"/>
  <c r="LAN19" i="7"/>
  <c r="LAO19" i="7"/>
  <c r="LAP19" i="7"/>
  <c r="LAQ19" i="7"/>
  <c r="LAR19" i="7"/>
  <c r="LAS19" i="7"/>
  <c r="LAT19" i="7"/>
  <c r="LAU19" i="7"/>
  <c r="LAV19" i="7"/>
  <c r="LAW19" i="7"/>
  <c r="LAX19" i="7"/>
  <c r="LAY19" i="7"/>
  <c r="LAZ19" i="7"/>
  <c r="LBA19" i="7"/>
  <c r="LBB19" i="7"/>
  <c r="LBC19" i="7"/>
  <c r="LBD19" i="7"/>
  <c r="LBE19" i="7"/>
  <c r="LBF19" i="7"/>
  <c r="LBG19" i="7"/>
  <c r="LBH19" i="7"/>
  <c r="LBI19" i="7"/>
  <c r="LBJ19" i="7"/>
  <c r="LBK19" i="7"/>
  <c r="LBL19" i="7"/>
  <c r="LBM19" i="7"/>
  <c r="LBN19" i="7"/>
  <c r="LBO19" i="7"/>
  <c r="LBP19" i="7"/>
  <c r="LBQ19" i="7"/>
  <c r="LBR19" i="7"/>
  <c r="LBS19" i="7"/>
  <c r="LBT19" i="7"/>
  <c r="LBU19" i="7"/>
  <c r="LBV19" i="7"/>
  <c r="LBW19" i="7"/>
  <c r="LBX19" i="7"/>
  <c r="LBY19" i="7"/>
  <c r="LBZ19" i="7"/>
  <c r="LCA19" i="7"/>
  <c r="LCB19" i="7"/>
  <c r="LCC19" i="7"/>
  <c r="LCD19" i="7"/>
  <c r="LCE19" i="7"/>
  <c r="LCF19" i="7"/>
  <c r="LCG19" i="7"/>
  <c r="LCH19" i="7"/>
  <c r="LCI19" i="7"/>
  <c r="LCJ19" i="7"/>
  <c r="LCK19" i="7"/>
  <c r="LCL19" i="7"/>
  <c r="LCM19" i="7"/>
  <c r="LCN19" i="7"/>
  <c r="LCO19" i="7"/>
  <c r="LCP19" i="7"/>
  <c r="LCQ19" i="7"/>
  <c r="LCR19" i="7"/>
  <c r="LCS19" i="7"/>
  <c r="LCT19" i="7"/>
  <c r="LCU19" i="7"/>
  <c r="LCV19" i="7"/>
  <c r="LCW19" i="7"/>
  <c r="LCX19" i="7"/>
  <c r="LCY19" i="7"/>
  <c r="LCZ19" i="7"/>
  <c r="LDA19" i="7"/>
  <c r="LDB19" i="7"/>
  <c r="LDC19" i="7"/>
  <c r="LDD19" i="7"/>
  <c r="LDE19" i="7"/>
  <c r="LDF19" i="7"/>
  <c r="LDG19" i="7"/>
  <c r="LDH19" i="7"/>
  <c r="LDI19" i="7"/>
  <c r="LDJ19" i="7"/>
  <c r="LDK19" i="7"/>
  <c r="LDL19" i="7"/>
  <c r="LDM19" i="7"/>
  <c r="LDN19" i="7"/>
  <c r="LDO19" i="7"/>
  <c r="LDP19" i="7"/>
  <c r="LDQ19" i="7"/>
  <c r="LDR19" i="7"/>
  <c r="LDS19" i="7"/>
  <c r="LDT19" i="7"/>
  <c r="LDU19" i="7"/>
  <c r="LDV19" i="7"/>
  <c r="LDW19" i="7"/>
  <c r="LDX19" i="7"/>
  <c r="LDY19" i="7"/>
  <c r="LDZ19" i="7"/>
  <c r="LEA19" i="7"/>
  <c r="LEB19" i="7"/>
  <c r="LEC19" i="7"/>
  <c r="LED19" i="7"/>
  <c r="LEE19" i="7"/>
  <c r="LEF19" i="7"/>
  <c r="LEG19" i="7"/>
  <c r="LEH19" i="7"/>
  <c r="LEI19" i="7"/>
  <c r="LEJ19" i="7"/>
  <c r="LEK19" i="7"/>
  <c r="LEL19" i="7"/>
  <c r="LEM19" i="7"/>
  <c r="LEN19" i="7"/>
  <c r="LEO19" i="7"/>
  <c r="LEP19" i="7"/>
  <c r="LEQ19" i="7"/>
  <c r="LER19" i="7"/>
  <c r="LES19" i="7"/>
  <c r="LET19" i="7"/>
  <c r="LEU19" i="7"/>
  <c r="LEV19" i="7"/>
  <c r="LEW19" i="7"/>
  <c r="LEX19" i="7"/>
  <c r="LEY19" i="7"/>
  <c r="LEZ19" i="7"/>
  <c r="LFA19" i="7"/>
  <c r="LFB19" i="7"/>
  <c r="LFC19" i="7"/>
  <c r="LFD19" i="7"/>
  <c r="LFE19" i="7"/>
  <c r="LFF19" i="7"/>
  <c r="LFG19" i="7"/>
  <c r="LFH19" i="7"/>
  <c r="LFI19" i="7"/>
  <c r="LFJ19" i="7"/>
  <c r="LFK19" i="7"/>
  <c r="LFL19" i="7"/>
  <c r="LFM19" i="7"/>
  <c r="LFN19" i="7"/>
  <c r="LFO19" i="7"/>
  <c r="LFP19" i="7"/>
  <c r="LFQ19" i="7"/>
  <c r="LFR19" i="7"/>
  <c r="LFS19" i="7"/>
  <c r="LFT19" i="7"/>
  <c r="LFU19" i="7"/>
  <c r="LFV19" i="7"/>
  <c r="LFW19" i="7"/>
  <c r="LFX19" i="7"/>
  <c r="LFY19" i="7"/>
  <c r="LFZ19" i="7"/>
  <c r="LGA19" i="7"/>
  <c r="LGB19" i="7"/>
  <c r="LGC19" i="7"/>
  <c r="LGD19" i="7"/>
  <c r="LGE19" i="7"/>
  <c r="LGF19" i="7"/>
  <c r="LGG19" i="7"/>
  <c r="LGH19" i="7"/>
  <c r="LGI19" i="7"/>
  <c r="LGJ19" i="7"/>
  <c r="LGK19" i="7"/>
  <c r="LGL19" i="7"/>
  <c r="LGM19" i="7"/>
  <c r="LGN19" i="7"/>
  <c r="LGO19" i="7"/>
  <c r="LGP19" i="7"/>
  <c r="LGQ19" i="7"/>
  <c r="LGR19" i="7"/>
  <c r="LGS19" i="7"/>
  <c r="LGT19" i="7"/>
  <c r="LGU19" i="7"/>
  <c r="LGV19" i="7"/>
  <c r="LGW19" i="7"/>
  <c r="LGX19" i="7"/>
  <c r="LGY19" i="7"/>
  <c r="LGZ19" i="7"/>
  <c r="LHA19" i="7"/>
  <c r="LHB19" i="7"/>
  <c r="LHC19" i="7"/>
  <c r="LHD19" i="7"/>
  <c r="LHE19" i="7"/>
  <c r="LHF19" i="7"/>
  <c r="LHG19" i="7"/>
  <c r="LHH19" i="7"/>
  <c r="LHI19" i="7"/>
  <c r="LHJ19" i="7"/>
  <c r="LHK19" i="7"/>
  <c r="LHL19" i="7"/>
  <c r="LHM19" i="7"/>
  <c r="LHN19" i="7"/>
  <c r="LHO19" i="7"/>
  <c r="LHP19" i="7"/>
  <c r="LHQ19" i="7"/>
  <c r="LHR19" i="7"/>
  <c r="LHS19" i="7"/>
  <c r="LHT19" i="7"/>
  <c r="LHU19" i="7"/>
  <c r="LHV19" i="7"/>
  <c r="LHW19" i="7"/>
  <c r="LHX19" i="7"/>
  <c r="LHY19" i="7"/>
  <c r="LHZ19" i="7"/>
  <c r="LIA19" i="7"/>
  <c r="LIB19" i="7"/>
  <c r="LIC19" i="7"/>
  <c r="LID19" i="7"/>
  <c r="LIE19" i="7"/>
  <c r="LIF19" i="7"/>
  <c r="LIG19" i="7"/>
  <c r="LIH19" i="7"/>
  <c r="LII19" i="7"/>
  <c r="LIJ19" i="7"/>
  <c r="LIK19" i="7"/>
  <c r="LIL19" i="7"/>
  <c r="LIM19" i="7"/>
  <c r="LIN19" i="7"/>
  <c r="LIO19" i="7"/>
  <c r="LIP19" i="7"/>
  <c r="LIQ19" i="7"/>
  <c r="LIR19" i="7"/>
  <c r="LIS19" i="7"/>
  <c r="LIT19" i="7"/>
  <c r="LIU19" i="7"/>
  <c r="LIV19" i="7"/>
  <c r="LIW19" i="7"/>
  <c r="LIX19" i="7"/>
  <c r="LIY19" i="7"/>
  <c r="LIZ19" i="7"/>
  <c r="LJA19" i="7"/>
  <c r="LJB19" i="7"/>
  <c r="LJC19" i="7"/>
  <c r="LJD19" i="7"/>
  <c r="LJE19" i="7"/>
  <c r="LJF19" i="7"/>
  <c r="LJG19" i="7"/>
  <c r="LJH19" i="7"/>
  <c r="LJI19" i="7"/>
  <c r="LJJ19" i="7"/>
  <c r="LJK19" i="7"/>
  <c r="LJL19" i="7"/>
  <c r="LJM19" i="7"/>
  <c r="LJN19" i="7"/>
  <c r="LJO19" i="7"/>
  <c r="LJP19" i="7"/>
  <c r="LJQ19" i="7"/>
  <c r="LJR19" i="7"/>
  <c r="LJS19" i="7"/>
  <c r="LJT19" i="7"/>
  <c r="LJU19" i="7"/>
  <c r="LJV19" i="7"/>
  <c r="LJW19" i="7"/>
  <c r="LJX19" i="7"/>
  <c r="LJY19" i="7"/>
  <c r="LJZ19" i="7"/>
  <c r="LKA19" i="7"/>
  <c r="LKB19" i="7"/>
  <c r="LKC19" i="7"/>
  <c r="LKD19" i="7"/>
  <c r="LKE19" i="7"/>
  <c r="LKF19" i="7"/>
  <c r="LKG19" i="7"/>
  <c r="LKH19" i="7"/>
  <c r="LKI19" i="7"/>
  <c r="LKJ19" i="7"/>
  <c r="LKK19" i="7"/>
  <c r="LKL19" i="7"/>
  <c r="LKM19" i="7"/>
  <c r="LKN19" i="7"/>
  <c r="LKO19" i="7"/>
  <c r="LKP19" i="7"/>
  <c r="LKQ19" i="7"/>
  <c r="LKR19" i="7"/>
  <c r="LKS19" i="7"/>
  <c r="LKT19" i="7"/>
  <c r="LKU19" i="7"/>
  <c r="LKV19" i="7"/>
  <c r="LKW19" i="7"/>
  <c r="LKX19" i="7"/>
  <c r="LKY19" i="7"/>
  <c r="LKZ19" i="7"/>
  <c r="LLA19" i="7"/>
  <c r="LLB19" i="7"/>
  <c r="LLC19" i="7"/>
  <c r="LLD19" i="7"/>
  <c r="LLE19" i="7"/>
  <c r="LLF19" i="7"/>
  <c r="LLG19" i="7"/>
  <c r="LLH19" i="7"/>
  <c r="LLI19" i="7"/>
  <c r="LLJ19" i="7"/>
  <c r="LLK19" i="7"/>
  <c r="LLL19" i="7"/>
  <c r="LLM19" i="7"/>
  <c r="LLN19" i="7"/>
  <c r="LLO19" i="7"/>
  <c r="LLP19" i="7"/>
  <c r="LLQ19" i="7"/>
  <c r="LLR19" i="7"/>
  <c r="LLS19" i="7"/>
  <c r="LLT19" i="7"/>
  <c r="LLU19" i="7"/>
  <c r="LLV19" i="7"/>
  <c r="LLW19" i="7"/>
  <c r="LLX19" i="7"/>
  <c r="LLY19" i="7"/>
  <c r="LLZ19" i="7"/>
  <c r="LMA19" i="7"/>
  <c r="LMB19" i="7"/>
  <c r="LMC19" i="7"/>
  <c r="LMD19" i="7"/>
  <c r="LME19" i="7"/>
  <c r="LMF19" i="7"/>
  <c r="LMG19" i="7"/>
  <c r="LMH19" i="7"/>
  <c r="LMI19" i="7"/>
  <c r="LMJ19" i="7"/>
  <c r="LMK19" i="7"/>
  <c r="LML19" i="7"/>
  <c r="LMM19" i="7"/>
  <c r="LMN19" i="7"/>
  <c r="LMO19" i="7"/>
  <c r="LMP19" i="7"/>
  <c r="LMQ19" i="7"/>
  <c r="LMR19" i="7"/>
  <c r="LMS19" i="7"/>
  <c r="LMT19" i="7"/>
  <c r="LMU19" i="7"/>
  <c r="LMV19" i="7"/>
  <c r="LMW19" i="7"/>
  <c r="LMX19" i="7"/>
  <c r="LMY19" i="7"/>
  <c r="LMZ19" i="7"/>
  <c r="LNA19" i="7"/>
  <c r="LNB19" i="7"/>
  <c r="LNC19" i="7"/>
  <c r="LND19" i="7"/>
  <c r="LNE19" i="7"/>
  <c r="LNF19" i="7"/>
  <c r="LNG19" i="7"/>
  <c r="LNH19" i="7"/>
  <c r="LNI19" i="7"/>
  <c r="LNJ19" i="7"/>
  <c r="LNK19" i="7"/>
  <c r="LNL19" i="7"/>
  <c r="LNM19" i="7"/>
  <c r="LNN19" i="7"/>
  <c r="LNO19" i="7"/>
  <c r="LNP19" i="7"/>
  <c r="LNQ19" i="7"/>
  <c r="LNR19" i="7"/>
  <c r="LNS19" i="7"/>
  <c r="LNT19" i="7"/>
  <c r="LNU19" i="7"/>
  <c r="LNV19" i="7"/>
  <c r="LNW19" i="7"/>
  <c r="LNX19" i="7"/>
  <c r="LNY19" i="7"/>
  <c r="LNZ19" i="7"/>
  <c r="LOA19" i="7"/>
  <c r="LOB19" i="7"/>
  <c r="LOC19" i="7"/>
  <c r="LOD19" i="7"/>
  <c r="LOE19" i="7"/>
  <c r="LOF19" i="7"/>
  <c r="LOG19" i="7"/>
  <c r="LOH19" i="7"/>
  <c r="LOI19" i="7"/>
  <c r="LOJ19" i="7"/>
  <c r="LOK19" i="7"/>
  <c r="LOL19" i="7"/>
  <c r="LOM19" i="7"/>
  <c r="LON19" i="7"/>
  <c r="LOO19" i="7"/>
  <c r="LOP19" i="7"/>
  <c r="LOQ19" i="7"/>
  <c r="LOR19" i="7"/>
  <c r="LOS19" i="7"/>
  <c r="LOT19" i="7"/>
  <c r="LOU19" i="7"/>
  <c r="LOV19" i="7"/>
  <c r="LOW19" i="7"/>
  <c r="LOX19" i="7"/>
  <c r="LOY19" i="7"/>
  <c r="LOZ19" i="7"/>
  <c r="LPA19" i="7"/>
  <c r="LPB19" i="7"/>
  <c r="LPC19" i="7"/>
  <c r="LPD19" i="7"/>
  <c r="LPE19" i="7"/>
  <c r="LPF19" i="7"/>
  <c r="LPG19" i="7"/>
  <c r="LPH19" i="7"/>
  <c r="LPI19" i="7"/>
  <c r="LPJ19" i="7"/>
  <c r="LPK19" i="7"/>
  <c r="LPL19" i="7"/>
  <c r="LPM19" i="7"/>
  <c r="LPN19" i="7"/>
  <c r="LPO19" i="7"/>
  <c r="LPP19" i="7"/>
  <c r="LPQ19" i="7"/>
  <c r="LPR19" i="7"/>
  <c r="LPS19" i="7"/>
  <c r="LPT19" i="7"/>
  <c r="LPU19" i="7"/>
  <c r="LPV19" i="7"/>
  <c r="LPW19" i="7"/>
  <c r="LPX19" i="7"/>
  <c r="LPY19" i="7"/>
  <c r="LPZ19" i="7"/>
  <c r="LQA19" i="7"/>
  <c r="LQB19" i="7"/>
  <c r="LQC19" i="7"/>
  <c r="LQD19" i="7"/>
  <c r="LQE19" i="7"/>
  <c r="LQF19" i="7"/>
  <c r="LQG19" i="7"/>
  <c r="LQH19" i="7"/>
  <c r="LQI19" i="7"/>
  <c r="LQJ19" i="7"/>
  <c r="LQK19" i="7"/>
  <c r="LQL19" i="7"/>
  <c r="LQM19" i="7"/>
  <c r="LQN19" i="7"/>
  <c r="LQO19" i="7"/>
  <c r="LQP19" i="7"/>
  <c r="LQQ19" i="7"/>
  <c r="LQR19" i="7"/>
  <c r="LQS19" i="7"/>
  <c r="LQT19" i="7"/>
  <c r="LQU19" i="7"/>
  <c r="LQV19" i="7"/>
  <c r="LQW19" i="7"/>
  <c r="LQX19" i="7"/>
  <c r="LQY19" i="7"/>
  <c r="LQZ19" i="7"/>
  <c r="LRA19" i="7"/>
  <c r="LRB19" i="7"/>
  <c r="LRC19" i="7"/>
  <c r="LRD19" i="7"/>
  <c r="LRE19" i="7"/>
  <c r="LRF19" i="7"/>
  <c r="LRG19" i="7"/>
  <c r="LRH19" i="7"/>
  <c r="LRI19" i="7"/>
  <c r="LRJ19" i="7"/>
  <c r="LRK19" i="7"/>
  <c r="LRL19" i="7"/>
  <c r="LRM19" i="7"/>
  <c r="LRN19" i="7"/>
  <c r="LRO19" i="7"/>
  <c r="LRP19" i="7"/>
  <c r="LRQ19" i="7"/>
  <c r="LRR19" i="7"/>
  <c r="LRS19" i="7"/>
  <c r="LRT19" i="7"/>
  <c r="LRU19" i="7"/>
  <c r="LRV19" i="7"/>
  <c r="LRW19" i="7"/>
  <c r="LRX19" i="7"/>
  <c r="LRY19" i="7"/>
  <c r="LRZ19" i="7"/>
  <c r="LSA19" i="7"/>
  <c r="LSB19" i="7"/>
  <c r="LSC19" i="7"/>
  <c r="LSD19" i="7"/>
  <c r="LSE19" i="7"/>
  <c r="LSF19" i="7"/>
  <c r="LSG19" i="7"/>
  <c r="LSH19" i="7"/>
  <c r="LSI19" i="7"/>
  <c r="LSJ19" i="7"/>
  <c r="LSK19" i="7"/>
  <c r="LSL19" i="7"/>
  <c r="LSM19" i="7"/>
  <c r="LSN19" i="7"/>
  <c r="LSO19" i="7"/>
  <c r="LSP19" i="7"/>
  <c r="LSQ19" i="7"/>
  <c r="LSR19" i="7"/>
  <c r="LSS19" i="7"/>
  <c r="LST19" i="7"/>
  <c r="LSU19" i="7"/>
  <c r="LSV19" i="7"/>
  <c r="LSW19" i="7"/>
  <c r="LSX19" i="7"/>
  <c r="LSY19" i="7"/>
  <c r="LSZ19" i="7"/>
  <c r="LTA19" i="7"/>
  <c r="LTB19" i="7"/>
  <c r="LTC19" i="7"/>
  <c r="LTD19" i="7"/>
  <c r="LTE19" i="7"/>
  <c r="LTF19" i="7"/>
  <c r="LTG19" i="7"/>
  <c r="LTH19" i="7"/>
  <c r="LTI19" i="7"/>
  <c r="LTJ19" i="7"/>
  <c r="LTK19" i="7"/>
  <c r="LTL19" i="7"/>
  <c r="LTM19" i="7"/>
  <c r="LTN19" i="7"/>
  <c r="LTO19" i="7"/>
  <c r="LTP19" i="7"/>
  <c r="LTQ19" i="7"/>
  <c r="LTR19" i="7"/>
  <c r="LTS19" i="7"/>
  <c r="LTT19" i="7"/>
  <c r="LTU19" i="7"/>
  <c r="LTV19" i="7"/>
  <c r="LTW19" i="7"/>
  <c r="LTX19" i="7"/>
  <c r="LTY19" i="7"/>
  <c r="LTZ19" i="7"/>
  <c r="LUA19" i="7"/>
  <c r="LUB19" i="7"/>
  <c r="LUC19" i="7"/>
  <c r="LUD19" i="7"/>
  <c r="LUE19" i="7"/>
  <c r="LUF19" i="7"/>
  <c r="LUG19" i="7"/>
  <c r="LUH19" i="7"/>
  <c r="LUI19" i="7"/>
  <c r="LUJ19" i="7"/>
  <c r="LUK19" i="7"/>
  <c r="LUL19" i="7"/>
  <c r="LUM19" i="7"/>
  <c r="LUN19" i="7"/>
  <c r="LUO19" i="7"/>
  <c r="LUP19" i="7"/>
  <c r="LUQ19" i="7"/>
  <c r="LUR19" i="7"/>
  <c r="LUS19" i="7"/>
  <c r="LUT19" i="7"/>
  <c r="LUU19" i="7"/>
  <c r="LUV19" i="7"/>
  <c r="LUW19" i="7"/>
  <c r="LUX19" i="7"/>
  <c r="LUY19" i="7"/>
  <c r="LUZ19" i="7"/>
  <c r="LVA19" i="7"/>
  <c r="LVB19" i="7"/>
  <c r="LVC19" i="7"/>
  <c r="LVD19" i="7"/>
  <c r="LVE19" i="7"/>
  <c r="LVF19" i="7"/>
  <c r="LVG19" i="7"/>
  <c r="LVH19" i="7"/>
  <c r="LVI19" i="7"/>
  <c r="LVJ19" i="7"/>
  <c r="LVK19" i="7"/>
  <c r="LVL19" i="7"/>
  <c r="LVM19" i="7"/>
  <c r="LVN19" i="7"/>
  <c r="LVO19" i="7"/>
  <c r="LVP19" i="7"/>
  <c r="LVQ19" i="7"/>
  <c r="LVR19" i="7"/>
  <c r="LVS19" i="7"/>
  <c r="LVT19" i="7"/>
  <c r="LVU19" i="7"/>
  <c r="LVV19" i="7"/>
  <c r="LVW19" i="7"/>
  <c r="LVX19" i="7"/>
  <c r="LVY19" i="7"/>
  <c r="LVZ19" i="7"/>
  <c r="LWA19" i="7"/>
  <c r="LWB19" i="7"/>
  <c r="LWC19" i="7"/>
  <c r="LWD19" i="7"/>
  <c r="LWE19" i="7"/>
  <c r="LWF19" i="7"/>
  <c r="LWG19" i="7"/>
  <c r="LWH19" i="7"/>
  <c r="LWI19" i="7"/>
  <c r="LWJ19" i="7"/>
  <c r="LWK19" i="7"/>
  <c r="LWL19" i="7"/>
  <c r="LWM19" i="7"/>
  <c r="LWN19" i="7"/>
  <c r="LWO19" i="7"/>
  <c r="LWP19" i="7"/>
  <c r="LWQ19" i="7"/>
  <c r="LWR19" i="7"/>
  <c r="LWS19" i="7"/>
  <c r="LWT19" i="7"/>
  <c r="LWU19" i="7"/>
  <c r="LWV19" i="7"/>
  <c r="LWW19" i="7"/>
  <c r="LWX19" i="7"/>
  <c r="LWY19" i="7"/>
  <c r="LWZ19" i="7"/>
  <c r="LXA19" i="7"/>
  <c r="LXB19" i="7"/>
  <c r="LXC19" i="7"/>
  <c r="LXD19" i="7"/>
  <c r="LXE19" i="7"/>
  <c r="LXF19" i="7"/>
  <c r="LXG19" i="7"/>
  <c r="LXH19" i="7"/>
  <c r="LXI19" i="7"/>
  <c r="LXJ19" i="7"/>
  <c r="LXK19" i="7"/>
  <c r="LXL19" i="7"/>
  <c r="LXM19" i="7"/>
  <c r="LXN19" i="7"/>
  <c r="LXO19" i="7"/>
  <c r="LXP19" i="7"/>
  <c r="LXQ19" i="7"/>
  <c r="LXR19" i="7"/>
  <c r="LXS19" i="7"/>
  <c r="LXT19" i="7"/>
  <c r="LXU19" i="7"/>
  <c r="LXV19" i="7"/>
  <c r="LXW19" i="7"/>
  <c r="LXX19" i="7"/>
  <c r="LXY19" i="7"/>
  <c r="LXZ19" i="7"/>
  <c r="LYA19" i="7"/>
  <c r="LYB19" i="7"/>
  <c r="LYC19" i="7"/>
  <c r="LYD19" i="7"/>
  <c r="LYE19" i="7"/>
  <c r="LYF19" i="7"/>
  <c r="LYG19" i="7"/>
  <c r="LYH19" i="7"/>
  <c r="LYI19" i="7"/>
  <c r="LYJ19" i="7"/>
  <c r="LYK19" i="7"/>
  <c r="LYL19" i="7"/>
  <c r="LYM19" i="7"/>
  <c r="LYN19" i="7"/>
  <c r="LYO19" i="7"/>
  <c r="LYP19" i="7"/>
  <c r="LYQ19" i="7"/>
  <c r="LYR19" i="7"/>
  <c r="LYS19" i="7"/>
  <c r="LYT19" i="7"/>
  <c r="LYU19" i="7"/>
  <c r="LYV19" i="7"/>
  <c r="LYW19" i="7"/>
  <c r="LYX19" i="7"/>
  <c r="LYY19" i="7"/>
  <c r="LYZ19" i="7"/>
  <c r="LZA19" i="7"/>
  <c r="LZB19" i="7"/>
  <c r="LZC19" i="7"/>
  <c r="LZD19" i="7"/>
  <c r="LZE19" i="7"/>
  <c r="LZF19" i="7"/>
  <c r="LZG19" i="7"/>
  <c r="LZH19" i="7"/>
  <c r="LZI19" i="7"/>
  <c r="LZJ19" i="7"/>
  <c r="LZK19" i="7"/>
  <c r="LZL19" i="7"/>
  <c r="LZM19" i="7"/>
  <c r="LZN19" i="7"/>
  <c r="LZO19" i="7"/>
  <c r="LZP19" i="7"/>
  <c r="LZQ19" i="7"/>
  <c r="LZR19" i="7"/>
  <c r="LZS19" i="7"/>
  <c r="LZT19" i="7"/>
  <c r="LZU19" i="7"/>
  <c r="LZV19" i="7"/>
  <c r="LZW19" i="7"/>
  <c r="LZX19" i="7"/>
  <c r="LZY19" i="7"/>
  <c r="LZZ19" i="7"/>
  <c r="MAA19" i="7"/>
  <c r="MAB19" i="7"/>
  <c r="MAC19" i="7"/>
  <c r="MAD19" i="7"/>
  <c r="MAE19" i="7"/>
  <c r="MAF19" i="7"/>
  <c r="MAG19" i="7"/>
  <c r="MAH19" i="7"/>
  <c r="MAI19" i="7"/>
  <c r="MAJ19" i="7"/>
  <c r="MAK19" i="7"/>
  <c r="MAL19" i="7"/>
  <c r="MAM19" i="7"/>
  <c r="MAN19" i="7"/>
  <c r="MAO19" i="7"/>
  <c r="MAP19" i="7"/>
  <c r="MAQ19" i="7"/>
  <c r="MAR19" i="7"/>
  <c r="MAS19" i="7"/>
  <c r="MAT19" i="7"/>
  <c r="MAU19" i="7"/>
  <c r="MAV19" i="7"/>
  <c r="MAW19" i="7"/>
  <c r="MAX19" i="7"/>
  <c r="MAY19" i="7"/>
  <c r="MAZ19" i="7"/>
  <c r="MBA19" i="7"/>
  <c r="MBB19" i="7"/>
  <c r="MBC19" i="7"/>
  <c r="MBD19" i="7"/>
  <c r="MBE19" i="7"/>
  <c r="MBF19" i="7"/>
  <c r="MBG19" i="7"/>
  <c r="MBH19" i="7"/>
  <c r="MBI19" i="7"/>
  <c r="MBJ19" i="7"/>
  <c r="MBK19" i="7"/>
  <c r="MBL19" i="7"/>
  <c r="MBM19" i="7"/>
  <c r="MBN19" i="7"/>
  <c r="MBO19" i="7"/>
  <c r="MBP19" i="7"/>
  <c r="MBQ19" i="7"/>
  <c r="MBR19" i="7"/>
  <c r="MBS19" i="7"/>
  <c r="MBT19" i="7"/>
  <c r="MBU19" i="7"/>
  <c r="MBV19" i="7"/>
  <c r="MBW19" i="7"/>
  <c r="MBX19" i="7"/>
  <c r="MBY19" i="7"/>
  <c r="MBZ19" i="7"/>
  <c r="MCA19" i="7"/>
  <c r="MCB19" i="7"/>
  <c r="MCC19" i="7"/>
  <c r="MCD19" i="7"/>
  <c r="MCE19" i="7"/>
  <c r="MCF19" i="7"/>
  <c r="MCG19" i="7"/>
  <c r="MCH19" i="7"/>
  <c r="MCI19" i="7"/>
  <c r="MCJ19" i="7"/>
  <c r="MCK19" i="7"/>
  <c r="MCL19" i="7"/>
  <c r="MCM19" i="7"/>
  <c r="MCN19" i="7"/>
  <c r="MCO19" i="7"/>
  <c r="MCP19" i="7"/>
  <c r="MCQ19" i="7"/>
  <c r="MCR19" i="7"/>
  <c r="MCS19" i="7"/>
  <c r="MCT19" i="7"/>
  <c r="MCU19" i="7"/>
  <c r="MCV19" i="7"/>
  <c r="MCW19" i="7"/>
  <c r="MCX19" i="7"/>
  <c r="MCY19" i="7"/>
  <c r="MCZ19" i="7"/>
  <c r="MDA19" i="7"/>
  <c r="MDB19" i="7"/>
  <c r="MDC19" i="7"/>
  <c r="MDD19" i="7"/>
  <c r="MDE19" i="7"/>
  <c r="MDF19" i="7"/>
  <c r="MDG19" i="7"/>
  <c r="MDH19" i="7"/>
  <c r="MDI19" i="7"/>
  <c r="MDJ19" i="7"/>
  <c r="MDK19" i="7"/>
  <c r="MDL19" i="7"/>
  <c r="MDM19" i="7"/>
  <c r="MDN19" i="7"/>
  <c r="MDO19" i="7"/>
  <c r="MDP19" i="7"/>
  <c r="MDQ19" i="7"/>
  <c r="MDR19" i="7"/>
  <c r="MDS19" i="7"/>
  <c r="MDT19" i="7"/>
  <c r="MDU19" i="7"/>
  <c r="MDV19" i="7"/>
  <c r="MDW19" i="7"/>
  <c r="MDX19" i="7"/>
  <c r="MDY19" i="7"/>
  <c r="MDZ19" i="7"/>
  <c r="MEA19" i="7"/>
  <c r="MEB19" i="7"/>
  <c r="MEC19" i="7"/>
  <c r="MED19" i="7"/>
  <c r="MEE19" i="7"/>
  <c r="MEF19" i="7"/>
  <c r="MEG19" i="7"/>
  <c r="MEH19" i="7"/>
  <c r="MEI19" i="7"/>
  <c r="MEJ19" i="7"/>
  <c r="MEK19" i="7"/>
  <c r="MEL19" i="7"/>
  <c r="MEM19" i="7"/>
  <c r="MEN19" i="7"/>
  <c r="MEO19" i="7"/>
  <c r="MEP19" i="7"/>
  <c r="MEQ19" i="7"/>
  <c r="MER19" i="7"/>
  <c r="MES19" i="7"/>
  <c r="MET19" i="7"/>
  <c r="MEU19" i="7"/>
  <c r="MEV19" i="7"/>
  <c r="MEW19" i="7"/>
  <c r="MEX19" i="7"/>
  <c r="MEY19" i="7"/>
  <c r="MEZ19" i="7"/>
  <c r="MFA19" i="7"/>
  <c r="MFB19" i="7"/>
  <c r="MFC19" i="7"/>
  <c r="MFD19" i="7"/>
  <c r="MFE19" i="7"/>
  <c r="MFF19" i="7"/>
  <c r="MFG19" i="7"/>
  <c r="MFH19" i="7"/>
  <c r="MFI19" i="7"/>
  <c r="MFJ19" i="7"/>
  <c r="MFK19" i="7"/>
  <c r="MFL19" i="7"/>
  <c r="MFM19" i="7"/>
  <c r="MFN19" i="7"/>
  <c r="MFO19" i="7"/>
  <c r="MFP19" i="7"/>
  <c r="MFQ19" i="7"/>
  <c r="MFR19" i="7"/>
  <c r="MFS19" i="7"/>
  <c r="MFT19" i="7"/>
  <c r="MFU19" i="7"/>
  <c r="MFV19" i="7"/>
  <c r="MFW19" i="7"/>
  <c r="MFX19" i="7"/>
  <c r="MFY19" i="7"/>
  <c r="MFZ19" i="7"/>
  <c r="MGA19" i="7"/>
  <c r="MGB19" i="7"/>
  <c r="MGC19" i="7"/>
  <c r="MGD19" i="7"/>
  <c r="MGE19" i="7"/>
  <c r="MGF19" i="7"/>
  <c r="MGG19" i="7"/>
  <c r="MGH19" i="7"/>
  <c r="MGI19" i="7"/>
  <c r="MGJ19" i="7"/>
  <c r="MGK19" i="7"/>
  <c r="MGL19" i="7"/>
  <c r="MGM19" i="7"/>
  <c r="MGN19" i="7"/>
  <c r="MGO19" i="7"/>
  <c r="MGP19" i="7"/>
  <c r="MGQ19" i="7"/>
  <c r="MGR19" i="7"/>
  <c r="MGS19" i="7"/>
  <c r="MGT19" i="7"/>
  <c r="MGU19" i="7"/>
  <c r="MGV19" i="7"/>
  <c r="MGW19" i="7"/>
  <c r="MGX19" i="7"/>
  <c r="MGY19" i="7"/>
  <c r="MGZ19" i="7"/>
  <c r="MHA19" i="7"/>
  <c r="MHB19" i="7"/>
  <c r="MHC19" i="7"/>
  <c r="MHD19" i="7"/>
  <c r="MHE19" i="7"/>
  <c r="MHF19" i="7"/>
  <c r="MHG19" i="7"/>
  <c r="MHH19" i="7"/>
  <c r="MHI19" i="7"/>
  <c r="MHJ19" i="7"/>
  <c r="MHK19" i="7"/>
  <c r="MHL19" i="7"/>
  <c r="MHM19" i="7"/>
  <c r="MHN19" i="7"/>
  <c r="MHO19" i="7"/>
  <c r="MHP19" i="7"/>
  <c r="MHQ19" i="7"/>
  <c r="MHR19" i="7"/>
  <c r="MHS19" i="7"/>
  <c r="MHT19" i="7"/>
  <c r="MHU19" i="7"/>
  <c r="MHV19" i="7"/>
  <c r="MHW19" i="7"/>
  <c r="MHX19" i="7"/>
  <c r="MHY19" i="7"/>
  <c r="MHZ19" i="7"/>
  <c r="MIA19" i="7"/>
  <c r="MIB19" i="7"/>
  <c r="MIC19" i="7"/>
  <c r="MID19" i="7"/>
  <c r="MIE19" i="7"/>
  <c r="MIF19" i="7"/>
  <c r="MIG19" i="7"/>
  <c r="MIH19" i="7"/>
  <c r="MII19" i="7"/>
  <c r="MIJ19" i="7"/>
  <c r="MIK19" i="7"/>
  <c r="MIL19" i="7"/>
  <c r="MIM19" i="7"/>
  <c r="MIN19" i="7"/>
  <c r="MIO19" i="7"/>
  <c r="MIP19" i="7"/>
  <c r="MIQ19" i="7"/>
  <c r="MIR19" i="7"/>
  <c r="MIS19" i="7"/>
  <c r="MIT19" i="7"/>
  <c r="MIU19" i="7"/>
  <c r="MIV19" i="7"/>
  <c r="MIW19" i="7"/>
  <c r="MIX19" i="7"/>
  <c r="MIY19" i="7"/>
  <c r="MIZ19" i="7"/>
  <c r="MJA19" i="7"/>
  <c r="MJB19" i="7"/>
  <c r="MJC19" i="7"/>
  <c r="MJD19" i="7"/>
  <c r="MJE19" i="7"/>
  <c r="MJF19" i="7"/>
  <c r="MJG19" i="7"/>
  <c r="MJH19" i="7"/>
  <c r="MJI19" i="7"/>
  <c r="MJJ19" i="7"/>
  <c r="MJK19" i="7"/>
  <c r="MJL19" i="7"/>
  <c r="MJM19" i="7"/>
  <c r="MJN19" i="7"/>
  <c r="MJO19" i="7"/>
  <c r="MJP19" i="7"/>
  <c r="MJQ19" i="7"/>
  <c r="MJR19" i="7"/>
  <c r="MJS19" i="7"/>
  <c r="MJT19" i="7"/>
  <c r="MJU19" i="7"/>
  <c r="MJV19" i="7"/>
  <c r="MJW19" i="7"/>
  <c r="MJX19" i="7"/>
  <c r="MJY19" i="7"/>
  <c r="MJZ19" i="7"/>
  <c r="MKA19" i="7"/>
  <c r="MKB19" i="7"/>
  <c r="MKC19" i="7"/>
  <c r="MKD19" i="7"/>
  <c r="MKE19" i="7"/>
  <c r="MKF19" i="7"/>
  <c r="MKG19" i="7"/>
  <c r="MKH19" i="7"/>
  <c r="MKI19" i="7"/>
  <c r="MKJ19" i="7"/>
  <c r="MKK19" i="7"/>
  <c r="MKL19" i="7"/>
  <c r="MKM19" i="7"/>
  <c r="MKN19" i="7"/>
  <c r="MKO19" i="7"/>
  <c r="MKP19" i="7"/>
  <c r="MKQ19" i="7"/>
  <c r="MKR19" i="7"/>
  <c r="MKS19" i="7"/>
  <c r="MKT19" i="7"/>
  <c r="MKU19" i="7"/>
  <c r="MKV19" i="7"/>
  <c r="MKW19" i="7"/>
  <c r="MKX19" i="7"/>
  <c r="MKY19" i="7"/>
  <c r="MKZ19" i="7"/>
  <c r="MLA19" i="7"/>
  <c r="MLB19" i="7"/>
  <c r="MLC19" i="7"/>
  <c r="MLD19" i="7"/>
  <c r="MLE19" i="7"/>
  <c r="MLF19" i="7"/>
  <c r="MLG19" i="7"/>
  <c r="MLH19" i="7"/>
  <c r="MLI19" i="7"/>
  <c r="MLJ19" i="7"/>
  <c r="MLK19" i="7"/>
  <c r="MLL19" i="7"/>
  <c r="MLM19" i="7"/>
  <c r="MLN19" i="7"/>
  <c r="MLO19" i="7"/>
  <c r="MLP19" i="7"/>
  <c r="MLQ19" i="7"/>
  <c r="MLR19" i="7"/>
  <c r="MLS19" i="7"/>
  <c r="MLT19" i="7"/>
  <c r="MLU19" i="7"/>
  <c r="MLV19" i="7"/>
  <c r="MLW19" i="7"/>
  <c r="MLX19" i="7"/>
  <c r="MLY19" i="7"/>
  <c r="MLZ19" i="7"/>
  <c r="MMA19" i="7"/>
  <c r="MMB19" i="7"/>
  <c r="MMC19" i="7"/>
  <c r="MMD19" i="7"/>
  <c r="MME19" i="7"/>
  <c r="MMF19" i="7"/>
  <c r="MMG19" i="7"/>
  <c r="MMH19" i="7"/>
  <c r="MMI19" i="7"/>
  <c r="MMJ19" i="7"/>
  <c r="MMK19" i="7"/>
  <c r="MML19" i="7"/>
  <c r="MMM19" i="7"/>
  <c r="MMN19" i="7"/>
  <c r="MMO19" i="7"/>
  <c r="MMP19" i="7"/>
  <c r="MMQ19" i="7"/>
  <c r="MMR19" i="7"/>
  <c r="MMS19" i="7"/>
  <c r="MMT19" i="7"/>
  <c r="MMU19" i="7"/>
  <c r="MMV19" i="7"/>
  <c r="MMW19" i="7"/>
  <c r="MMX19" i="7"/>
  <c r="MMY19" i="7"/>
  <c r="MMZ19" i="7"/>
  <c r="MNA19" i="7"/>
  <c r="MNB19" i="7"/>
  <c r="MNC19" i="7"/>
  <c r="MND19" i="7"/>
  <c r="MNE19" i="7"/>
  <c r="MNF19" i="7"/>
  <c r="MNG19" i="7"/>
  <c r="MNH19" i="7"/>
  <c r="MNI19" i="7"/>
  <c r="MNJ19" i="7"/>
  <c r="MNK19" i="7"/>
  <c r="MNL19" i="7"/>
  <c r="MNM19" i="7"/>
  <c r="MNN19" i="7"/>
  <c r="MNO19" i="7"/>
  <c r="MNP19" i="7"/>
  <c r="MNQ19" i="7"/>
  <c r="MNR19" i="7"/>
  <c r="MNS19" i="7"/>
  <c r="MNT19" i="7"/>
  <c r="MNU19" i="7"/>
  <c r="MNV19" i="7"/>
  <c r="MNW19" i="7"/>
  <c r="MNX19" i="7"/>
  <c r="MNY19" i="7"/>
  <c r="MNZ19" i="7"/>
  <c r="MOA19" i="7"/>
  <c r="MOB19" i="7"/>
  <c r="MOC19" i="7"/>
  <c r="MOD19" i="7"/>
  <c r="MOE19" i="7"/>
  <c r="MOF19" i="7"/>
  <c r="MOG19" i="7"/>
  <c r="MOH19" i="7"/>
  <c r="MOI19" i="7"/>
  <c r="MOJ19" i="7"/>
  <c r="MOK19" i="7"/>
  <c r="MOL19" i="7"/>
  <c r="MOM19" i="7"/>
  <c r="MON19" i="7"/>
  <c r="MOO19" i="7"/>
  <c r="MOP19" i="7"/>
  <c r="MOQ19" i="7"/>
  <c r="MOR19" i="7"/>
  <c r="MOS19" i="7"/>
  <c r="MOT19" i="7"/>
  <c r="MOU19" i="7"/>
  <c r="MOV19" i="7"/>
  <c r="MOW19" i="7"/>
  <c r="MOX19" i="7"/>
  <c r="MOY19" i="7"/>
  <c r="MOZ19" i="7"/>
  <c r="MPA19" i="7"/>
  <c r="MPB19" i="7"/>
  <c r="MPC19" i="7"/>
  <c r="MPD19" i="7"/>
  <c r="MPE19" i="7"/>
  <c r="MPF19" i="7"/>
  <c r="MPG19" i="7"/>
  <c r="MPH19" i="7"/>
  <c r="MPI19" i="7"/>
  <c r="MPJ19" i="7"/>
  <c r="MPK19" i="7"/>
  <c r="MPL19" i="7"/>
  <c r="MPM19" i="7"/>
  <c r="MPN19" i="7"/>
  <c r="MPO19" i="7"/>
  <c r="MPP19" i="7"/>
  <c r="MPQ19" i="7"/>
  <c r="MPR19" i="7"/>
  <c r="MPS19" i="7"/>
  <c r="MPT19" i="7"/>
  <c r="MPU19" i="7"/>
  <c r="MPV19" i="7"/>
  <c r="MPW19" i="7"/>
  <c r="MPX19" i="7"/>
  <c r="MPY19" i="7"/>
  <c r="MPZ19" i="7"/>
  <c r="MQA19" i="7"/>
  <c r="MQB19" i="7"/>
  <c r="MQC19" i="7"/>
  <c r="MQD19" i="7"/>
  <c r="MQE19" i="7"/>
  <c r="MQF19" i="7"/>
  <c r="MQG19" i="7"/>
  <c r="MQH19" i="7"/>
  <c r="MQI19" i="7"/>
  <c r="MQJ19" i="7"/>
  <c r="MQK19" i="7"/>
  <c r="MQL19" i="7"/>
  <c r="MQM19" i="7"/>
  <c r="MQN19" i="7"/>
  <c r="MQO19" i="7"/>
  <c r="MQP19" i="7"/>
  <c r="MQQ19" i="7"/>
  <c r="MQR19" i="7"/>
  <c r="MQS19" i="7"/>
  <c r="MQT19" i="7"/>
  <c r="MQU19" i="7"/>
  <c r="MQV19" i="7"/>
  <c r="MQW19" i="7"/>
  <c r="MQX19" i="7"/>
  <c r="MQY19" i="7"/>
  <c r="MQZ19" i="7"/>
  <c r="MRA19" i="7"/>
  <c r="MRB19" i="7"/>
  <c r="MRC19" i="7"/>
  <c r="MRD19" i="7"/>
  <c r="MRE19" i="7"/>
  <c r="MRF19" i="7"/>
  <c r="MRG19" i="7"/>
  <c r="MRH19" i="7"/>
  <c r="MRI19" i="7"/>
  <c r="MRJ19" i="7"/>
  <c r="MRK19" i="7"/>
  <c r="MRL19" i="7"/>
  <c r="MRM19" i="7"/>
  <c r="MRN19" i="7"/>
  <c r="MRO19" i="7"/>
  <c r="MRP19" i="7"/>
  <c r="MRQ19" i="7"/>
  <c r="MRR19" i="7"/>
  <c r="MRS19" i="7"/>
  <c r="MRT19" i="7"/>
  <c r="MRU19" i="7"/>
  <c r="MRV19" i="7"/>
  <c r="MRW19" i="7"/>
  <c r="MRX19" i="7"/>
  <c r="MRY19" i="7"/>
  <c r="MRZ19" i="7"/>
  <c r="MSA19" i="7"/>
  <c r="MSB19" i="7"/>
  <c r="MSC19" i="7"/>
  <c r="MSD19" i="7"/>
  <c r="MSE19" i="7"/>
  <c r="MSF19" i="7"/>
  <c r="MSG19" i="7"/>
  <c r="MSH19" i="7"/>
  <c r="MSI19" i="7"/>
  <c r="MSJ19" i="7"/>
  <c r="MSK19" i="7"/>
  <c r="MSL19" i="7"/>
  <c r="MSM19" i="7"/>
  <c r="MSN19" i="7"/>
  <c r="MSO19" i="7"/>
  <c r="MSP19" i="7"/>
  <c r="MSQ19" i="7"/>
  <c r="MSR19" i="7"/>
  <c r="MSS19" i="7"/>
  <c r="MST19" i="7"/>
  <c r="MSU19" i="7"/>
  <c r="MSV19" i="7"/>
  <c r="MSW19" i="7"/>
  <c r="MSX19" i="7"/>
  <c r="MSY19" i="7"/>
  <c r="MSZ19" i="7"/>
  <c r="MTA19" i="7"/>
  <c r="MTB19" i="7"/>
  <c r="MTC19" i="7"/>
  <c r="MTD19" i="7"/>
  <c r="MTE19" i="7"/>
  <c r="MTF19" i="7"/>
  <c r="MTG19" i="7"/>
  <c r="MTH19" i="7"/>
  <c r="MTI19" i="7"/>
  <c r="MTJ19" i="7"/>
  <c r="MTK19" i="7"/>
  <c r="MTL19" i="7"/>
  <c r="MTM19" i="7"/>
  <c r="MTN19" i="7"/>
  <c r="MTO19" i="7"/>
  <c r="MTP19" i="7"/>
  <c r="MTQ19" i="7"/>
  <c r="MTR19" i="7"/>
  <c r="MTS19" i="7"/>
  <c r="MTT19" i="7"/>
  <c r="MTU19" i="7"/>
  <c r="MTV19" i="7"/>
  <c r="MTW19" i="7"/>
  <c r="MTX19" i="7"/>
  <c r="MTY19" i="7"/>
  <c r="MTZ19" i="7"/>
  <c r="MUA19" i="7"/>
  <c r="MUB19" i="7"/>
  <c r="MUC19" i="7"/>
  <c r="MUD19" i="7"/>
  <c r="MUE19" i="7"/>
  <c r="MUF19" i="7"/>
  <c r="MUG19" i="7"/>
  <c r="MUH19" i="7"/>
  <c r="MUI19" i="7"/>
  <c r="MUJ19" i="7"/>
  <c r="MUK19" i="7"/>
  <c r="MUL19" i="7"/>
  <c r="MUM19" i="7"/>
  <c r="MUN19" i="7"/>
  <c r="MUO19" i="7"/>
  <c r="MUP19" i="7"/>
  <c r="MUQ19" i="7"/>
  <c r="MUR19" i="7"/>
  <c r="MUS19" i="7"/>
  <c r="MUT19" i="7"/>
  <c r="MUU19" i="7"/>
  <c r="MUV19" i="7"/>
  <c r="MUW19" i="7"/>
  <c r="MUX19" i="7"/>
  <c r="MUY19" i="7"/>
  <c r="MUZ19" i="7"/>
  <c r="MVA19" i="7"/>
  <c r="MVB19" i="7"/>
  <c r="MVC19" i="7"/>
  <c r="MVD19" i="7"/>
  <c r="MVE19" i="7"/>
  <c r="MVF19" i="7"/>
  <c r="MVG19" i="7"/>
  <c r="MVH19" i="7"/>
  <c r="MVI19" i="7"/>
  <c r="MVJ19" i="7"/>
  <c r="MVK19" i="7"/>
  <c r="MVL19" i="7"/>
  <c r="MVM19" i="7"/>
  <c r="MVN19" i="7"/>
  <c r="MVO19" i="7"/>
  <c r="MVP19" i="7"/>
  <c r="MVQ19" i="7"/>
  <c r="MVR19" i="7"/>
  <c r="MVS19" i="7"/>
  <c r="MVT19" i="7"/>
  <c r="MVU19" i="7"/>
  <c r="MVV19" i="7"/>
  <c r="MVW19" i="7"/>
  <c r="MVX19" i="7"/>
  <c r="MVY19" i="7"/>
  <c r="MVZ19" i="7"/>
  <c r="MWA19" i="7"/>
  <c r="MWB19" i="7"/>
  <c r="MWC19" i="7"/>
  <c r="MWD19" i="7"/>
  <c r="MWE19" i="7"/>
  <c r="MWF19" i="7"/>
  <c r="MWG19" i="7"/>
  <c r="MWH19" i="7"/>
  <c r="MWI19" i="7"/>
  <c r="MWJ19" i="7"/>
  <c r="MWK19" i="7"/>
  <c r="MWL19" i="7"/>
  <c r="MWM19" i="7"/>
  <c r="MWN19" i="7"/>
  <c r="MWO19" i="7"/>
  <c r="MWP19" i="7"/>
  <c r="MWQ19" i="7"/>
  <c r="MWR19" i="7"/>
  <c r="MWS19" i="7"/>
  <c r="MWT19" i="7"/>
  <c r="MWU19" i="7"/>
  <c r="MWV19" i="7"/>
  <c r="MWW19" i="7"/>
  <c r="MWX19" i="7"/>
  <c r="MWY19" i="7"/>
  <c r="MWZ19" i="7"/>
  <c r="MXA19" i="7"/>
  <c r="MXB19" i="7"/>
  <c r="MXC19" i="7"/>
  <c r="MXD19" i="7"/>
  <c r="MXE19" i="7"/>
  <c r="MXF19" i="7"/>
  <c r="MXG19" i="7"/>
  <c r="MXH19" i="7"/>
  <c r="MXI19" i="7"/>
  <c r="MXJ19" i="7"/>
  <c r="MXK19" i="7"/>
  <c r="MXL19" i="7"/>
  <c r="MXM19" i="7"/>
  <c r="MXN19" i="7"/>
  <c r="MXO19" i="7"/>
  <c r="MXP19" i="7"/>
  <c r="MXQ19" i="7"/>
  <c r="MXR19" i="7"/>
  <c r="MXS19" i="7"/>
  <c r="MXT19" i="7"/>
  <c r="MXU19" i="7"/>
  <c r="MXV19" i="7"/>
  <c r="MXW19" i="7"/>
  <c r="MXX19" i="7"/>
  <c r="MXY19" i="7"/>
  <c r="MXZ19" i="7"/>
  <c r="MYA19" i="7"/>
  <c r="MYB19" i="7"/>
  <c r="MYC19" i="7"/>
  <c r="MYD19" i="7"/>
  <c r="MYE19" i="7"/>
  <c r="MYF19" i="7"/>
  <c r="MYG19" i="7"/>
  <c r="MYH19" i="7"/>
  <c r="MYI19" i="7"/>
  <c r="MYJ19" i="7"/>
  <c r="MYK19" i="7"/>
  <c r="MYL19" i="7"/>
  <c r="MYM19" i="7"/>
  <c r="MYN19" i="7"/>
  <c r="MYO19" i="7"/>
  <c r="MYP19" i="7"/>
  <c r="MYQ19" i="7"/>
  <c r="MYR19" i="7"/>
  <c r="MYS19" i="7"/>
  <c r="MYT19" i="7"/>
  <c r="MYU19" i="7"/>
  <c r="MYV19" i="7"/>
  <c r="MYW19" i="7"/>
  <c r="MYX19" i="7"/>
  <c r="MYY19" i="7"/>
  <c r="MYZ19" i="7"/>
  <c r="MZA19" i="7"/>
  <c r="MZB19" i="7"/>
  <c r="MZC19" i="7"/>
  <c r="MZD19" i="7"/>
  <c r="MZE19" i="7"/>
  <c r="MZF19" i="7"/>
  <c r="MZG19" i="7"/>
  <c r="MZH19" i="7"/>
  <c r="MZI19" i="7"/>
  <c r="MZJ19" i="7"/>
  <c r="MZK19" i="7"/>
  <c r="MZL19" i="7"/>
  <c r="MZM19" i="7"/>
  <c r="MZN19" i="7"/>
  <c r="MZO19" i="7"/>
  <c r="MZP19" i="7"/>
  <c r="MZQ19" i="7"/>
  <c r="MZR19" i="7"/>
  <c r="MZS19" i="7"/>
  <c r="MZT19" i="7"/>
  <c r="MZU19" i="7"/>
  <c r="MZV19" i="7"/>
  <c r="MZW19" i="7"/>
  <c r="MZX19" i="7"/>
  <c r="MZY19" i="7"/>
  <c r="MZZ19" i="7"/>
  <c r="NAA19" i="7"/>
  <c r="NAB19" i="7"/>
  <c r="NAC19" i="7"/>
  <c r="NAD19" i="7"/>
  <c r="NAE19" i="7"/>
  <c r="NAF19" i="7"/>
  <c r="NAG19" i="7"/>
  <c r="NAH19" i="7"/>
  <c r="NAI19" i="7"/>
  <c r="NAJ19" i="7"/>
  <c r="NAK19" i="7"/>
  <c r="NAL19" i="7"/>
  <c r="NAM19" i="7"/>
  <c r="NAN19" i="7"/>
  <c r="NAO19" i="7"/>
  <c r="NAP19" i="7"/>
  <c r="NAQ19" i="7"/>
  <c r="NAR19" i="7"/>
  <c r="NAS19" i="7"/>
  <c r="NAT19" i="7"/>
  <c r="NAU19" i="7"/>
  <c r="NAV19" i="7"/>
  <c r="NAW19" i="7"/>
  <c r="NAX19" i="7"/>
  <c r="NAY19" i="7"/>
  <c r="NAZ19" i="7"/>
  <c r="NBA19" i="7"/>
  <c r="NBB19" i="7"/>
  <c r="NBC19" i="7"/>
  <c r="NBD19" i="7"/>
  <c r="NBE19" i="7"/>
  <c r="NBF19" i="7"/>
  <c r="NBG19" i="7"/>
  <c r="NBH19" i="7"/>
  <c r="NBI19" i="7"/>
  <c r="NBJ19" i="7"/>
  <c r="NBK19" i="7"/>
  <c r="NBL19" i="7"/>
  <c r="NBM19" i="7"/>
  <c r="NBN19" i="7"/>
  <c r="NBO19" i="7"/>
  <c r="NBP19" i="7"/>
  <c r="NBQ19" i="7"/>
  <c r="NBR19" i="7"/>
  <c r="NBS19" i="7"/>
  <c r="NBT19" i="7"/>
  <c r="NBU19" i="7"/>
  <c r="NBV19" i="7"/>
  <c r="NBW19" i="7"/>
  <c r="NBX19" i="7"/>
  <c r="NBY19" i="7"/>
  <c r="NBZ19" i="7"/>
  <c r="NCA19" i="7"/>
  <c r="NCB19" i="7"/>
  <c r="NCC19" i="7"/>
  <c r="NCD19" i="7"/>
  <c r="NCE19" i="7"/>
  <c r="NCF19" i="7"/>
  <c r="NCG19" i="7"/>
  <c r="NCH19" i="7"/>
  <c r="NCI19" i="7"/>
  <c r="NCJ19" i="7"/>
  <c r="NCK19" i="7"/>
  <c r="NCL19" i="7"/>
  <c r="NCM19" i="7"/>
  <c r="NCN19" i="7"/>
  <c r="NCO19" i="7"/>
  <c r="NCP19" i="7"/>
  <c r="NCQ19" i="7"/>
  <c r="NCR19" i="7"/>
  <c r="NCS19" i="7"/>
  <c r="NCT19" i="7"/>
  <c r="NCU19" i="7"/>
  <c r="NCV19" i="7"/>
  <c r="NCW19" i="7"/>
  <c r="NCX19" i="7"/>
  <c r="NCY19" i="7"/>
  <c r="NCZ19" i="7"/>
  <c r="NDA19" i="7"/>
  <c r="NDB19" i="7"/>
  <c r="NDC19" i="7"/>
  <c r="NDD19" i="7"/>
  <c r="NDE19" i="7"/>
  <c r="NDF19" i="7"/>
  <c r="NDG19" i="7"/>
  <c r="NDH19" i="7"/>
  <c r="NDI19" i="7"/>
  <c r="NDJ19" i="7"/>
  <c r="NDK19" i="7"/>
  <c r="NDL19" i="7"/>
  <c r="NDM19" i="7"/>
  <c r="NDN19" i="7"/>
  <c r="NDO19" i="7"/>
  <c r="NDP19" i="7"/>
  <c r="NDQ19" i="7"/>
  <c r="NDR19" i="7"/>
  <c r="NDS19" i="7"/>
  <c r="NDT19" i="7"/>
  <c r="NDU19" i="7"/>
  <c r="NDV19" i="7"/>
  <c r="NDW19" i="7"/>
  <c r="NDX19" i="7"/>
  <c r="NDY19" i="7"/>
  <c r="NDZ19" i="7"/>
  <c r="NEA19" i="7"/>
  <c r="NEB19" i="7"/>
  <c r="NEC19" i="7"/>
  <c r="NED19" i="7"/>
  <c r="NEE19" i="7"/>
  <c r="NEF19" i="7"/>
  <c r="NEG19" i="7"/>
  <c r="NEH19" i="7"/>
  <c r="NEI19" i="7"/>
  <c r="NEJ19" i="7"/>
  <c r="NEK19" i="7"/>
  <c r="NEL19" i="7"/>
  <c r="NEM19" i="7"/>
  <c r="NEN19" i="7"/>
  <c r="NEO19" i="7"/>
  <c r="NEP19" i="7"/>
  <c r="NEQ19" i="7"/>
  <c r="NER19" i="7"/>
  <c r="NES19" i="7"/>
  <c r="NET19" i="7"/>
  <c r="NEU19" i="7"/>
  <c r="NEV19" i="7"/>
  <c r="NEW19" i="7"/>
  <c r="NEX19" i="7"/>
  <c r="NEY19" i="7"/>
  <c r="NEZ19" i="7"/>
  <c r="NFA19" i="7"/>
  <c r="NFB19" i="7"/>
  <c r="NFC19" i="7"/>
  <c r="NFD19" i="7"/>
  <c r="NFE19" i="7"/>
  <c r="NFF19" i="7"/>
  <c r="NFG19" i="7"/>
  <c r="NFH19" i="7"/>
  <c r="NFI19" i="7"/>
  <c r="NFJ19" i="7"/>
  <c r="NFK19" i="7"/>
  <c r="NFL19" i="7"/>
  <c r="NFM19" i="7"/>
  <c r="NFN19" i="7"/>
  <c r="NFO19" i="7"/>
  <c r="NFP19" i="7"/>
  <c r="NFQ19" i="7"/>
  <c r="NFR19" i="7"/>
  <c r="NFS19" i="7"/>
  <c r="NFT19" i="7"/>
  <c r="NFU19" i="7"/>
  <c r="NFV19" i="7"/>
  <c r="NFW19" i="7"/>
  <c r="NFX19" i="7"/>
  <c r="NFY19" i="7"/>
  <c r="NFZ19" i="7"/>
  <c r="NGA19" i="7"/>
  <c r="NGB19" i="7"/>
  <c r="NGC19" i="7"/>
  <c r="NGD19" i="7"/>
  <c r="NGE19" i="7"/>
  <c r="NGF19" i="7"/>
  <c r="NGG19" i="7"/>
  <c r="NGH19" i="7"/>
  <c r="NGI19" i="7"/>
  <c r="NGJ19" i="7"/>
  <c r="NGK19" i="7"/>
  <c r="NGL19" i="7"/>
  <c r="NGM19" i="7"/>
  <c r="NGN19" i="7"/>
  <c r="NGO19" i="7"/>
  <c r="NGP19" i="7"/>
  <c r="NGQ19" i="7"/>
  <c r="NGR19" i="7"/>
  <c r="NGS19" i="7"/>
  <c r="NGT19" i="7"/>
  <c r="NGU19" i="7"/>
  <c r="NGV19" i="7"/>
  <c r="NGW19" i="7"/>
  <c r="NGX19" i="7"/>
  <c r="NGY19" i="7"/>
  <c r="NGZ19" i="7"/>
  <c r="NHA19" i="7"/>
  <c r="NHB19" i="7"/>
  <c r="NHC19" i="7"/>
  <c r="NHD19" i="7"/>
  <c r="NHE19" i="7"/>
  <c r="NHF19" i="7"/>
  <c r="NHG19" i="7"/>
  <c r="NHH19" i="7"/>
  <c r="NHI19" i="7"/>
  <c r="NHJ19" i="7"/>
  <c r="NHK19" i="7"/>
  <c r="NHL19" i="7"/>
  <c r="NHM19" i="7"/>
  <c r="NHN19" i="7"/>
  <c r="NHO19" i="7"/>
  <c r="NHP19" i="7"/>
  <c r="NHQ19" i="7"/>
  <c r="NHR19" i="7"/>
  <c r="NHS19" i="7"/>
  <c r="NHT19" i="7"/>
  <c r="NHU19" i="7"/>
  <c r="NHV19" i="7"/>
  <c r="NHW19" i="7"/>
  <c r="NHX19" i="7"/>
  <c r="NHY19" i="7"/>
  <c r="NHZ19" i="7"/>
  <c r="NIA19" i="7"/>
  <c r="NIB19" i="7"/>
  <c r="NIC19" i="7"/>
  <c r="NID19" i="7"/>
  <c r="NIE19" i="7"/>
  <c r="NIF19" i="7"/>
  <c r="NIG19" i="7"/>
  <c r="NIH19" i="7"/>
  <c r="NII19" i="7"/>
  <c r="NIJ19" i="7"/>
  <c r="NIK19" i="7"/>
  <c r="NIL19" i="7"/>
  <c r="NIM19" i="7"/>
  <c r="NIN19" i="7"/>
  <c r="NIO19" i="7"/>
  <c r="NIP19" i="7"/>
  <c r="NIQ19" i="7"/>
  <c r="NIR19" i="7"/>
  <c r="NIS19" i="7"/>
  <c r="NIT19" i="7"/>
  <c r="NIU19" i="7"/>
  <c r="NIV19" i="7"/>
  <c r="NIW19" i="7"/>
  <c r="NIX19" i="7"/>
  <c r="NIY19" i="7"/>
  <c r="NIZ19" i="7"/>
  <c r="NJA19" i="7"/>
  <c r="NJB19" i="7"/>
  <c r="NJC19" i="7"/>
  <c r="NJD19" i="7"/>
  <c r="NJE19" i="7"/>
  <c r="NJF19" i="7"/>
  <c r="NJG19" i="7"/>
  <c r="NJH19" i="7"/>
  <c r="NJI19" i="7"/>
  <c r="NJJ19" i="7"/>
  <c r="NJK19" i="7"/>
  <c r="NJL19" i="7"/>
  <c r="NJM19" i="7"/>
  <c r="NJN19" i="7"/>
  <c r="NJO19" i="7"/>
  <c r="NJP19" i="7"/>
  <c r="NJQ19" i="7"/>
  <c r="NJR19" i="7"/>
  <c r="NJS19" i="7"/>
  <c r="NJT19" i="7"/>
  <c r="NJU19" i="7"/>
  <c r="NJV19" i="7"/>
  <c r="NJW19" i="7"/>
  <c r="NJX19" i="7"/>
  <c r="NJY19" i="7"/>
  <c r="NJZ19" i="7"/>
  <c r="NKA19" i="7"/>
  <c r="NKB19" i="7"/>
  <c r="NKC19" i="7"/>
  <c r="NKD19" i="7"/>
  <c r="NKE19" i="7"/>
  <c r="NKF19" i="7"/>
  <c r="NKG19" i="7"/>
  <c r="NKH19" i="7"/>
  <c r="NKI19" i="7"/>
  <c r="NKJ19" i="7"/>
  <c r="NKK19" i="7"/>
  <c r="NKL19" i="7"/>
  <c r="NKM19" i="7"/>
  <c r="NKN19" i="7"/>
  <c r="NKO19" i="7"/>
  <c r="NKP19" i="7"/>
  <c r="NKQ19" i="7"/>
  <c r="NKR19" i="7"/>
  <c r="NKS19" i="7"/>
  <c r="NKT19" i="7"/>
  <c r="NKU19" i="7"/>
  <c r="NKV19" i="7"/>
  <c r="NKW19" i="7"/>
  <c r="NKX19" i="7"/>
  <c r="NKY19" i="7"/>
  <c r="NKZ19" i="7"/>
  <c r="NLA19" i="7"/>
  <c r="NLB19" i="7"/>
  <c r="NLC19" i="7"/>
  <c r="NLD19" i="7"/>
  <c r="NLE19" i="7"/>
  <c r="NLF19" i="7"/>
  <c r="NLG19" i="7"/>
  <c r="NLH19" i="7"/>
  <c r="NLI19" i="7"/>
  <c r="NLJ19" i="7"/>
  <c r="NLK19" i="7"/>
  <c r="NLL19" i="7"/>
  <c r="NLM19" i="7"/>
  <c r="NLN19" i="7"/>
  <c r="NLO19" i="7"/>
  <c r="NLP19" i="7"/>
  <c r="NLQ19" i="7"/>
  <c r="NLR19" i="7"/>
  <c r="NLS19" i="7"/>
  <c r="NLT19" i="7"/>
  <c r="NLU19" i="7"/>
  <c r="NLV19" i="7"/>
  <c r="NLW19" i="7"/>
  <c r="NLX19" i="7"/>
  <c r="NLY19" i="7"/>
  <c r="NLZ19" i="7"/>
  <c r="NMA19" i="7"/>
  <c r="NMB19" i="7"/>
  <c r="NMC19" i="7"/>
  <c r="NMD19" i="7"/>
  <c r="NME19" i="7"/>
  <c r="NMF19" i="7"/>
  <c r="NMG19" i="7"/>
  <c r="NMH19" i="7"/>
  <c r="NMI19" i="7"/>
  <c r="NMJ19" i="7"/>
  <c r="NMK19" i="7"/>
  <c r="NML19" i="7"/>
  <c r="NMM19" i="7"/>
  <c r="NMN19" i="7"/>
  <c r="NMO19" i="7"/>
  <c r="NMP19" i="7"/>
  <c r="NMQ19" i="7"/>
  <c r="NMR19" i="7"/>
  <c r="NMS19" i="7"/>
  <c r="NMT19" i="7"/>
  <c r="NMU19" i="7"/>
  <c r="NMV19" i="7"/>
  <c r="NMW19" i="7"/>
  <c r="NMX19" i="7"/>
  <c r="NMY19" i="7"/>
  <c r="NMZ19" i="7"/>
  <c r="NNA19" i="7"/>
  <c r="NNB19" i="7"/>
  <c r="NNC19" i="7"/>
  <c r="NND19" i="7"/>
  <c r="NNE19" i="7"/>
  <c r="NNF19" i="7"/>
  <c r="NNG19" i="7"/>
  <c r="NNH19" i="7"/>
  <c r="NNI19" i="7"/>
  <c r="NNJ19" i="7"/>
  <c r="NNK19" i="7"/>
  <c r="NNL19" i="7"/>
  <c r="NNM19" i="7"/>
  <c r="NNN19" i="7"/>
  <c r="NNO19" i="7"/>
  <c r="NNP19" i="7"/>
  <c r="NNQ19" i="7"/>
  <c r="NNR19" i="7"/>
  <c r="NNS19" i="7"/>
  <c r="NNT19" i="7"/>
  <c r="NNU19" i="7"/>
  <c r="NNV19" i="7"/>
  <c r="NNW19" i="7"/>
  <c r="NNX19" i="7"/>
  <c r="NNY19" i="7"/>
  <c r="NNZ19" i="7"/>
  <c r="NOA19" i="7"/>
  <c r="NOB19" i="7"/>
  <c r="NOC19" i="7"/>
  <c r="NOD19" i="7"/>
  <c r="NOE19" i="7"/>
  <c r="NOF19" i="7"/>
  <c r="NOG19" i="7"/>
  <c r="NOH19" i="7"/>
  <c r="NOI19" i="7"/>
  <c r="NOJ19" i="7"/>
  <c r="NOK19" i="7"/>
  <c r="NOL19" i="7"/>
  <c r="NOM19" i="7"/>
  <c r="NON19" i="7"/>
  <c r="NOO19" i="7"/>
  <c r="NOP19" i="7"/>
  <c r="NOQ19" i="7"/>
  <c r="NOR19" i="7"/>
  <c r="NOS19" i="7"/>
  <c r="NOT19" i="7"/>
  <c r="NOU19" i="7"/>
  <c r="NOV19" i="7"/>
  <c r="NOW19" i="7"/>
  <c r="NOX19" i="7"/>
  <c r="NOY19" i="7"/>
  <c r="NOZ19" i="7"/>
  <c r="NPA19" i="7"/>
  <c r="NPB19" i="7"/>
  <c r="NPC19" i="7"/>
  <c r="NPD19" i="7"/>
  <c r="NPE19" i="7"/>
  <c r="NPF19" i="7"/>
  <c r="NPG19" i="7"/>
  <c r="NPH19" i="7"/>
  <c r="NPI19" i="7"/>
  <c r="NPJ19" i="7"/>
  <c r="NPK19" i="7"/>
  <c r="NPL19" i="7"/>
  <c r="NPM19" i="7"/>
  <c r="NPN19" i="7"/>
  <c r="NPO19" i="7"/>
  <c r="NPP19" i="7"/>
  <c r="NPQ19" i="7"/>
  <c r="NPR19" i="7"/>
  <c r="NPS19" i="7"/>
  <c r="NPT19" i="7"/>
  <c r="NPU19" i="7"/>
  <c r="NPV19" i="7"/>
  <c r="NPW19" i="7"/>
  <c r="NPX19" i="7"/>
  <c r="NPY19" i="7"/>
  <c r="NPZ19" i="7"/>
  <c r="NQA19" i="7"/>
  <c r="NQB19" i="7"/>
  <c r="NQC19" i="7"/>
  <c r="NQD19" i="7"/>
  <c r="NQE19" i="7"/>
  <c r="NQF19" i="7"/>
  <c r="NQG19" i="7"/>
  <c r="NQH19" i="7"/>
  <c r="NQI19" i="7"/>
  <c r="NQJ19" i="7"/>
  <c r="NQK19" i="7"/>
  <c r="NQL19" i="7"/>
  <c r="NQM19" i="7"/>
  <c r="NQN19" i="7"/>
  <c r="NQO19" i="7"/>
  <c r="NQP19" i="7"/>
  <c r="NQQ19" i="7"/>
  <c r="NQR19" i="7"/>
  <c r="NQS19" i="7"/>
  <c r="NQT19" i="7"/>
  <c r="NQU19" i="7"/>
  <c r="NQV19" i="7"/>
  <c r="NQW19" i="7"/>
  <c r="NQX19" i="7"/>
  <c r="NQY19" i="7"/>
  <c r="NQZ19" i="7"/>
  <c r="NRA19" i="7"/>
  <c r="NRB19" i="7"/>
  <c r="NRC19" i="7"/>
  <c r="NRD19" i="7"/>
  <c r="NRE19" i="7"/>
  <c r="NRF19" i="7"/>
  <c r="NRG19" i="7"/>
  <c r="NRH19" i="7"/>
  <c r="NRI19" i="7"/>
  <c r="NRJ19" i="7"/>
  <c r="NRK19" i="7"/>
  <c r="NRL19" i="7"/>
  <c r="NRM19" i="7"/>
  <c r="NRN19" i="7"/>
  <c r="NRO19" i="7"/>
  <c r="NRP19" i="7"/>
  <c r="NRQ19" i="7"/>
  <c r="NRR19" i="7"/>
  <c r="NRS19" i="7"/>
  <c r="NRT19" i="7"/>
  <c r="NRU19" i="7"/>
  <c r="NRV19" i="7"/>
  <c r="NRW19" i="7"/>
  <c r="NRX19" i="7"/>
  <c r="NRY19" i="7"/>
  <c r="NRZ19" i="7"/>
  <c r="NSA19" i="7"/>
  <c r="NSB19" i="7"/>
  <c r="NSC19" i="7"/>
  <c r="NSD19" i="7"/>
  <c r="NSE19" i="7"/>
  <c r="NSF19" i="7"/>
  <c r="NSG19" i="7"/>
  <c r="NSH19" i="7"/>
  <c r="NSI19" i="7"/>
  <c r="NSJ19" i="7"/>
  <c r="NSK19" i="7"/>
  <c r="NSL19" i="7"/>
  <c r="NSM19" i="7"/>
  <c r="NSN19" i="7"/>
  <c r="NSO19" i="7"/>
  <c r="NSP19" i="7"/>
  <c r="NSQ19" i="7"/>
  <c r="NSR19" i="7"/>
  <c r="NSS19" i="7"/>
  <c r="NST19" i="7"/>
  <c r="NSU19" i="7"/>
  <c r="NSV19" i="7"/>
  <c r="NSW19" i="7"/>
  <c r="NSX19" i="7"/>
  <c r="NSY19" i="7"/>
  <c r="NSZ19" i="7"/>
  <c r="NTA19" i="7"/>
  <c r="NTB19" i="7"/>
  <c r="NTC19" i="7"/>
  <c r="NTD19" i="7"/>
  <c r="NTE19" i="7"/>
  <c r="NTF19" i="7"/>
  <c r="NTG19" i="7"/>
  <c r="NTH19" i="7"/>
  <c r="NTI19" i="7"/>
  <c r="NTJ19" i="7"/>
  <c r="NTK19" i="7"/>
  <c r="NTL19" i="7"/>
  <c r="NTM19" i="7"/>
  <c r="NTN19" i="7"/>
  <c r="NTO19" i="7"/>
  <c r="NTP19" i="7"/>
  <c r="NTQ19" i="7"/>
  <c r="NTR19" i="7"/>
  <c r="NTS19" i="7"/>
  <c r="NTT19" i="7"/>
  <c r="NTU19" i="7"/>
  <c r="NTV19" i="7"/>
  <c r="NTW19" i="7"/>
  <c r="NTX19" i="7"/>
  <c r="NTY19" i="7"/>
  <c r="NTZ19" i="7"/>
  <c r="NUA19" i="7"/>
  <c r="NUB19" i="7"/>
  <c r="NUC19" i="7"/>
  <c r="NUD19" i="7"/>
  <c r="NUE19" i="7"/>
  <c r="NUF19" i="7"/>
  <c r="NUG19" i="7"/>
  <c r="NUH19" i="7"/>
  <c r="NUI19" i="7"/>
  <c r="NUJ19" i="7"/>
  <c r="NUK19" i="7"/>
  <c r="NUL19" i="7"/>
  <c r="NUM19" i="7"/>
  <c r="NUN19" i="7"/>
  <c r="NUO19" i="7"/>
  <c r="NUP19" i="7"/>
  <c r="NUQ19" i="7"/>
  <c r="NUR19" i="7"/>
  <c r="NUS19" i="7"/>
  <c r="NUT19" i="7"/>
  <c r="NUU19" i="7"/>
  <c r="NUV19" i="7"/>
  <c r="NUW19" i="7"/>
  <c r="NUX19" i="7"/>
  <c r="NUY19" i="7"/>
  <c r="NUZ19" i="7"/>
  <c r="NVA19" i="7"/>
  <c r="NVB19" i="7"/>
  <c r="NVC19" i="7"/>
  <c r="NVD19" i="7"/>
  <c r="NVE19" i="7"/>
  <c r="NVF19" i="7"/>
  <c r="NVG19" i="7"/>
  <c r="NVH19" i="7"/>
  <c r="NVI19" i="7"/>
  <c r="NVJ19" i="7"/>
  <c r="NVK19" i="7"/>
  <c r="NVL19" i="7"/>
  <c r="NVM19" i="7"/>
  <c r="NVN19" i="7"/>
  <c r="NVO19" i="7"/>
  <c r="NVP19" i="7"/>
  <c r="NVQ19" i="7"/>
  <c r="NVR19" i="7"/>
  <c r="NVS19" i="7"/>
  <c r="NVT19" i="7"/>
  <c r="NVU19" i="7"/>
  <c r="NVV19" i="7"/>
  <c r="NVW19" i="7"/>
  <c r="NVX19" i="7"/>
  <c r="NVY19" i="7"/>
  <c r="NVZ19" i="7"/>
  <c r="NWA19" i="7"/>
  <c r="NWB19" i="7"/>
  <c r="NWC19" i="7"/>
  <c r="NWD19" i="7"/>
  <c r="NWE19" i="7"/>
  <c r="NWF19" i="7"/>
  <c r="NWG19" i="7"/>
  <c r="NWH19" i="7"/>
  <c r="NWI19" i="7"/>
  <c r="NWJ19" i="7"/>
  <c r="NWK19" i="7"/>
  <c r="NWL19" i="7"/>
  <c r="NWM19" i="7"/>
  <c r="NWN19" i="7"/>
  <c r="NWO19" i="7"/>
  <c r="NWP19" i="7"/>
  <c r="NWQ19" i="7"/>
  <c r="NWR19" i="7"/>
  <c r="NWS19" i="7"/>
  <c r="NWT19" i="7"/>
  <c r="NWU19" i="7"/>
  <c r="NWV19" i="7"/>
  <c r="NWW19" i="7"/>
  <c r="NWX19" i="7"/>
  <c r="NWY19" i="7"/>
  <c r="NWZ19" i="7"/>
  <c r="NXA19" i="7"/>
  <c r="NXB19" i="7"/>
  <c r="NXC19" i="7"/>
  <c r="NXD19" i="7"/>
  <c r="NXE19" i="7"/>
  <c r="NXF19" i="7"/>
  <c r="NXG19" i="7"/>
  <c r="NXH19" i="7"/>
  <c r="NXI19" i="7"/>
  <c r="NXJ19" i="7"/>
  <c r="NXK19" i="7"/>
  <c r="NXL19" i="7"/>
  <c r="NXM19" i="7"/>
  <c r="NXN19" i="7"/>
  <c r="NXO19" i="7"/>
  <c r="NXP19" i="7"/>
  <c r="NXQ19" i="7"/>
  <c r="NXR19" i="7"/>
  <c r="NXS19" i="7"/>
  <c r="NXT19" i="7"/>
  <c r="NXU19" i="7"/>
  <c r="NXV19" i="7"/>
  <c r="NXW19" i="7"/>
  <c r="NXX19" i="7"/>
  <c r="NXY19" i="7"/>
  <c r="NXZ19" i="7"/>
  <c r="NYA19" i="7"/>
  <c r="NYB19" i="7"/>
  <c r="NYC19" i="7"/>
  <c r="NYD19" i="7"/>
  <c r="NYE19" i="7"/>
  <c r="NYF19" i="7"/>
  <c r="NYG19" i="7"/>
  <c r="NYH19" i="7"/>
  <c r="NYI19" i="7"/>
  <c r="NYJ19" i="7"/>
  <c r="NYK19" i="7"/>
  <c r="NYL19" i="7"/>
  <c r="NYM19" i="7"/>
  <c r="NYN19" i="7"/>
  <c r="NYO19" i="7"/>
  <c r="NYP19" i="7"/>
  <c r="NYQ19" i="7"/>
  <c r="NYR19" i="7"/>
  <c r="NYS19" i="7"/>
  <c r="NYT19" i="7"/>
  <c r="NYU19" i="7"/>
  <c r="NYV19" i="7"/>
  <c r="NYW19" i="7"/>
  <c r="NYX19" i="7"/>
  <c r="NYY19" i="7"/>
  <c r="NYZ19" i="7"/>
  <c r="NZA19" i="7"/>
  <c r="NZB19" i="7"/>
  <c r="NZC19" i="7"/>
  <c r="NZD19" i="7"/>
  <c r="NZE19" i="7"/>
  <c r="NZF19" i="7"/>
  <c r="NZG19" i="7"/>
  <c r="NZH19" i="7"/>
  <c r="NZI19" i="7"/>
  <c r="NZJ19" i="7"/>
  <c r="NZK19" i="7"/>
  <c r="NZL19" i="7"/>
  <c r="NZM19" i="7"/>
  <c r="NZN19" i="7"/>
  <c r="NZO19" i="7"/>
  <c r="NZP19" i="7"/>
  <c r="NZQ19" i="7"/>
  <c r="NZR19" i="7"/>
  <c r="NZS19" i="7"/>
  <c r="NZT19" i="7"/>
  <c r="NZU19" i="7"/>
  <c r="NZV19" i="7"/>
  <c r="NZW19" i="7"/>
  <c r="NZX19" i="7"/>
  <c r="NZY19" i="7"/>
  <c r="NZZ19" i="7"/>
  <c r="OAA19" i="7"/>
  <c r="OAB19" i="7"/>
  <c r="OAC19" i="7"/>
  <c r="OAD19" i="7"/>
  <c r="OAE19" i="7"/>
  <c r="OAF19" i="7"/>
  <c r="OAG19" i="7"/>
  <c r="OAH19" i="7"/>
  <c r="OAI19" i="7"/>
  <c r="OAJ19" i="7"/>
  <c r="OAK19" i="7"/>
  <c r="OAL19" i="7"/>
  <c r="OAM19" i="7"/>
  <c r="OAN19" i="7"/>
  <c r="OAO19" i="7"/>
  <c r="OAP19" i="7"/>
  <c r="OAQ19" i="7"/>
  <c r="OAR19" i="7"/>
  <c r="OAS19" i="7"/>
  <c r="OAT19" i="7"/>
  <c r="OAU19" i="7"/>
  <c r="OAV19" i="7"/>
  <c r="OAW19" i="7"/>
  <c r="OAX19" i="7"/>
  <c r="OAY19" i="7"/>
  <c r="OAZ19" i="7"/>
  <c r="OBA19" i="7"/>
  <c r="OBB19" i="7"/>
  <c r="OBC19" i="7"/>
  <c r="OBD19" i="7"/>
  <c r="OBE19" i="7"/>
  <c r="OBF19" i="7"/>
  <c r="OBG19" i="7"/>
  <c r="OBH19" i="7"/>
  <c r="OBI19" i="7"/>
  <c r="OBJ19" i="7"/>
  <c r="OBK19" i="7"/>
  <c r="OBL19" i="7"/>
  <c r="OBM19" i="7"/>
  <c r="OBN19" i="7"/>
  <c r="OBO19" i="7"/>
  <c r="OBP19" i="7"/>
  <c r="OBQ19" i="7"/>
  <c r="OBR19" i="7"/>
  <c r="OBS19" i="7"/>
  <c r="OBT19" i="7"/>
  <c r="OBU19" i="7"/>
  <c r="OBV19" i="7"/>
  <c r="OBW19" i="7"/>
  <c r="OBX19" i="7"/>
  <c r="OBY19" i="7"/>
  <c r="OBZ19" i="7"/>
  <c r="OCA19" i="7"/>
  <c r="OCB19" i="7"/>
  <c r="OCC19" i="7"/>
  <c r="OCD19" i="7"/>
  <c r="OCE19" i="7"/>
  <c r="OCF19" i="7"/>
  <c r="OCG19" i="7"/>
  <c r="OCH19" i="7"/>
  <c r="OCI19" i="7"/>
  <c r="OCJ19" i="7"/>
  <c r="OCK19" i="7"/>
  <c r="OCL19" i="7"/>
  <c r="OCM19" i="7"/>
  <c r="OCN19" i="7"/>
  <c r="OCO19" i="7"/>
  <c r="OCP19" i="7"/>
  <c r="OCQ19" i="7"/>
  <c r="OCR19" i="7"/>
  <c r="OCS19" i="7"/>
  <c r="OCT19" i="7"/>
  <c r="OCU19" i="7"/>
  <c r="OCV19" i="7"/>
  <c r="OCW19" i="7"/>
  <c r="OCX19" i="7"/>
  <c r="OCY19" i="7"/>
  <c r="OCZ19" i="7"/>
  <c r="ODA19" i="7"/>
  <c r="ODB19" i="7"/>
  <c r="ODC19" i="7"/>
  <c r="ODD19" i="7"/>
  <c r="ODE19" i="7"/>
  <c r="ODF19" i="7"/>
  <c r="ODG19" i="7"/>
  <c r="ODH19" i="7"/>
  <c r="ODI19" i="7"/>
  <c r="ODJ19" i="7"/>
  <c r="ODK19" i="7"/>
  <c r="ODL19" i="7"/>
  <c r="ODM19" i="7"/>
  <c r="ODN19" i="7"/>
  <c r="ODO19" i="7"/>
  <c r="ODP19" i="7"/>
  <c r="ODQ19" i="7"/>
  <c r="ODR19" i="7"/>
  <c r="ODS19" i="7"/>
  <c r="ODT19" i="7"/>
  <c r="ODU19" i="7"/>
  <c r="ODV19" i="7"/>
  <c r="ODW19" i="7"/>
  <c r="ODX19" i="7"/>
  <c r="ODY19" i="7"/>
  <c r="ODZ19" i="7"/>
  <c r="OEA19" i="7"/>
  <c r="OEB19" i="7"/>
  <c r="OEC19" i="7"/>
  <c r="OED19" i="7"/>
  <c r="OEE19" i="7"/>
  <c r="OEF19" i="7"/>
  <c r="OEG19" i="7"/>
  <c r="OEH19" i="7"/>
  <c r="OEI19" i="7"/>
  <c r="OEJ19" i="7"/>
  <c r="OEK19" i="7"/>
  <c r="OEL19" i="7"/>
  <c r="OEM19" i="7"/>
  <c r="OEN19" i="7"/>
  <c r="OEO19" i="7"/>
  <c r="OEP19" i="7"/>
  <c r="OEQ19" i="7"/>
  <c r="OER19" i="7"/>
  <c r="OES19" i="7"/>
  <c r="OET19" i="7"/>
  <c r="OEU19" i="7"/>
  <c r="OEV19" i="7"/>
  <c r="OEW19" i="7"/>
  <c r="OEX19" i="7"/>
  <c r="OEY19" i="7"/>
  <c r="OEZ19" i="7"/>
  <c r="OFA19" i="7"/>
  <c r="OFB19" i="7"/>
  <c r="OFC19" i="7"/>
  <c r="OFD19" i="7"/>
  <c r="OFE19" i="7"/>
  <c r="OFF19" i="7"/>
  <c r="OFG19" i="7"/>
  <c r="OFH19" i="7"/>
  <c r="OFI19" i="7"/>
  <c r="OFJ19" i="7"/>
  <c r="OFK19" i="7"/>
  <c r="OFL19" i="7"/>
  <c r="OFM19" i="7"/>
  <c r="OFN19" i="7"/>
  <c r="OFO19" i="7"/>
  <c r="OFP19" i="7"/>
  <c r="OFQ19" i="7"/>
  <c r="OFR19" i="7"/>
  <c r="OFS19" i="7"/>
  <c r="OFT19" i="7"/>
  <c r="OFU19" i="7"/>
  <c r="OFV19" i="7"/>
  <c r="OFW19" i="7"/>
  <c r="OFX19" i="7"/>
  <c r="OFY19" i="7"/>
  <c r="OFZ19" i="7"/>
  <c r="OGA19" i="7"/>
  <c r="OGB19" i="7"/>
  <c r="OGC19" i="7"/>
  <c r="OGD19" i="7"/>
  <c r="OGE19" i="7"/>
  <c r="OGF19" i="7"/>
  <c r="OGG19" i="7"/>
  <c r="OGH19" i="7"/>
  <c r="OGI19" i="7"/>
  <c r="OGJ19" i="7"/>
  <c r="OGK19" i="7"/>
  <c r="OGL19" i="7"/>
  <c r="OGM19" i="7"/>
  <c r="OGN19" i="7"/>
  <c r="OGO19" i="7"/>
  <c r="OGP19" i="7"/>
  <c r="OGQ19" i="7"/>
  <c r="OGR19" i="7"/>
  <c r="OGS19" i="7"/>
  <c r="OGT19" i="7"/>
  <c r="OGU19" i="7"/>
  <c r="OGV19" i="7"/>
  <c r="OGW19" i="7"/>
  <c r="OGX19" i="7"/>
  <c r="OGY19" i="7"/>
  <c r="OGZ19" i="7"/>
  <c r="OHA19" i="7"/>
  <c r="OHB19" i="7"/>
  <c r="OHC19" i="7"/>
  <c r="OHD19" i="7"/>
  <c r="OHE19" i="7"/>
  <c r="OHF19" i="7"/>
  <c r="OHG19" i="7"/>
  <c r="OHH19" i="7"/>
  <c r="OHI19" i="7"/>
  <c r="OHJ19" i="7"/>
  <c r="OHK19" i="7"/>
  <c r="OHL19" i="7"/>
  <c r="OHM19" i="7"/>
  <c r="OHN19" i="7"/>
  <c r="OHO19" i="7"/>
  <c r="OHP19" i="7"/>
  <c r="OHQ19" i="7"/>
  <c r="OHR19" i="7"/>
  <c r="OHS19" i="7"/>
  <c r="OHT19" i="7"/>
  <c r="OHU19" i="7"/>
  <c r="OHV19" i="7"/>
  <c r="OHW19" i="7"/>
  <c r="OHX19" i="7"/>
  <c r="OHY19" i="7"/>
  <c r="OHZ19" i="7"/>
  <c r="OIA19" i="7"/>
  <c r="OIB19" i="7"/>
  <c r="OIC19" i="7"/>
  <c r="OID19" i="7"/>
  <c r="OIE19" i="7"/>
  <c r="OIF19" i="7"/>
  <c r="OIG19" i="7"/>
  <c r="OIH19" i="7"/>
  <c r="OII19" i="7"/>
  <c r="OIJ19" i="7"/>
  <c r="OIK19" i="7"/>
  <c r="OIL19" i="7"/>
  <c r="OIM19" i="7"/>
  <c r="OIN19" i="7"/>
  <c r="OIO19" i="7"/>
  <c r="OIP19" i="7"/>
  <c r="OIQ19" i="7"/>
  <c r="OIR19" i="7"/>
  <c r="OIS19" i="7"/>
  <c r="OIT19" i="7"/>
  <c r="OIU19" i="7"/>
  <c r="OIV19" i="7"/>
  <c r="OIW19" i="7"/>
  <c r="OIX19" i="7"/>
  <c r="OIY19" i="7"/>
  <c r="OIZ19" i="7"/>
  <c r="OJA19" i="7"/>
  <c r="OJB19" i="7"/>
  <c r="OJC19" i="7"/>
  <c r="OJD19" i="7"/>
  <c r="OJE19" i="7"/>
  <c r="OJF19" i="7"/>
  <c r="OJG19" i="7"/>
  <c r="OJH19" i="7"/>
  <c r="OJI19" i="7"/>
  <c r="OJJ19" i="7"/>
  <c r="OJK19" i="7"/>
  <c r="OJL19" i="7"/>
  <c r="OJM19" i="7"/>
  <c r="OJN19" i="7"/>
  <c r="OJO19" i="7"/>
  <c r="OJP19" i="7"/>
  <c r="OJQ19" i="7"/>
  <c r="OJR19" i="7"/>
  <c r="OJS19" i="7"/>
  <c r="OJT19" i="7"/>
  <c r="OJU19" i="7"/>
  <c r="OJV19" i="7"/>
  <c r="OJW19" i="7"/>
  <c r="OJX19" i="7"/>
  <c r="OJY19" i="7"/>
  <c r="OJZ19" i="7"/>
  <c r="OKA19" i="7"/>
  <c r="OKB19" i="7"/>
  <c r="OKC19" i="7"/>
  <c r="OKD19" i="7"/>
  <c r="OKE19" i="7"/>
  <c r="OKF19" i="7"/>
  <c r="OKG19" i="7"/>
  <c r="OKH19" i="7"/>
  <c r="OKI19" i="7"/>
  <c r="OKJ19" i="7"/>
  <c r="OKK19" i="7"/>
  <c r="OKL19" i="7"/>
  <c r="OKM19" i="7"/>
  <c r="OKN19" i="7"/>
  <c r="OKO19" i="7"/>
  <c r="OKP19" i="7"/>
  <c r="OKQ19" i="7"/>
  <c r="OKR19" i="7"/>
  <c r="OKS19" i="7"/>
  <c r="OKT19" i="7"/>
  <c r="OKU19" i="7"/>
  <c r="OKV19" i="7"/>
  <c r="OKW19" i="7"/>
  <c r="OKX19" i="7"/>
  <c r="OKY19" i="7"/>
  <c r="OKZ19" i="7"/>
  <c r="OLA19" i="7"/>
  <c r="OLB19" i="7"/>
  <c r="OLC19" i="7"/>
  <c r="OLD19" i="7"/>
  <c r="OLE19" i="7"/>
  <c r="OLF19" i="7"/>
  <c r="OLG19" i="7"/>
  <c r="OLH19" i="7"/>
  <c r="OLI19" i="7"/>
  <c r="OLJ19" i="7"/>
  <c r="OLK19" i="7"/>
  <c r="OLL19" i="7"/>
  <c r="OLM19" i="7"/>
  <c r="OLN19" i="7"/>
  <c r="OLO19" i="7"/>
  <c r="OLP19" i="7"/>
  <c r="OLQ19" i="7"/>
  <c r="OLR19" i="7"/>
  <c r="OLS19" i="7"/>
  <c r="OLT19" i="7"/>
  <c r="OLU19" i="7"/>
  <c r="OLV19" i="7"/>
  <c r="OLW19" i="7"/>
  <c r="OLX19" i="7"/>
  <c r="OLY19" i="7"/>
  <c r="OLZ19" i="7"/>
  <c r="OMA19" i="7"/>
  <c r="OMB19" i="7"/>
  <c r="OMC19" i="7"/>
  <c r="OMD19" i="7"/>
  <c r="OME19" i="7"/>
  <c r="OMF19" i="7"/>
  <c r="OMG19" i="7"/>
  <c r="OMH19" i="7"/>
  <c r="OMI19" i="7"/>
  <c r="OMJ19" i="7"/>
  <c r="OMK19" i="7"/>
  <c r="OML19" i="7"/>
  <c r="OMM19" i="7"/>
  <c r="OMN19" i="7"/>
  <c r="OMO19" i="7"/>
  <c r="OMP19" i="7"/>
  <c r="OMQ19" i="7"/>
  <c r="OMR19" i="7"/>
  <c r="OMS19" i="7"/>
  <c r="OMT19" i="7"/>
  <c r="OMU19" i="7"/>
  <c r="OMV19" i="7"/>
  <c r="OMW19" i="7"/>
  <c r="OMX19" i="7"/>
  <c r="OMY19" i="7"/>
  <c r="OMZ19" i="7"/>
  <c r="ONA19" i="7"/>
  <c r="ONB19" i="7"/>
  <c r="ONC19" i="7"/>
  <c r="OND19" i="7"/>
  <c r="ONE19" i="7"/>
  <c r="ONF19" i="7"/>
  <c r="ONG19" i="7"/>
  <c r="ONH19" i="7"/>
  <c r="ONI19" i="7"/>
  <c r="ONJ19" i="7"/>
  <c r="ONK19" i="7"/>
  <c r="ONL19" i="7"/>
  <c r="ONM19" i="7"/>
  <c r="ONN19" i="7"/>
  <c r="ONO19" i="7"/>
  <c r="ONP19" i="7"/>
  <c r="ONQ19" i="7"/>
  <c r="ONR19" i="7"/>
  <c r="ONS19" i="7"/>
  <c r="ONT19" i="7"/>
  <c r="ONU19" i="7"/>
  <c r="ONV19" i="7"/>
  <c r="ONW19" i="7"/>
  <c r="ONX19" i="7"/>
  <c r="ONY19" i="7"/>
  <c r="ONZ19" i="7"/>
  <c r="OOA19" i="7"/>
  <c r="OOB19" i="7"/>
  <c r="OOC19" i="7"/>
  <c r="OOD19" i="7"/>
  <c r="OOE19" i="7"/>
  <c r="OOF19" i="7"/>
  <c r="OOG19" i="7"/>
  <c r="OOH19" i="7"/>
  <c r="OOI19" i="7"/>
  <c r="OOJ19" i="7"/>
  <c r="OOK19" i="7"/>
  <c r="OOL19" i="7"/>
  <c r="OOM19" i="7"/>
  <c r="OON19" i="7"/>
  <c r="OOO19" i="7"/>
  <c r="OOP19" i="7"/>
  <c r="OOQ19" i="7"/>
  <c r="OOR19" i="7"/>
  <c r="OOS19" i="7"/>
  <c r="OOT19" i="7"/>
  <c r="OOU19" i="7"/>
  <c r="OOV19" i="7"/>
  <c r="OOW19" i="7"/>
  <c r="OOX19" i="7"/>
  <c r="OOY19" i="7"/>
  <c r="OOZ19" i="7"/>
  <c r="OPA19" i="7"/>
  <c r="OPB19" i="7"/>
  <c r="OPC19" i="7"/>
  <c r="OPD19" i="7"/>
  <c r="OPE19" i="7"/>
  <c r="OPF19" i="7"/>
  <c r="OPG19" i="7"/>
  <c r="OPH19" i="7"/>
  <c r="OPI19" i="7"/>
  <c r="OPJ19" i="7"/>
  <c r="OPK19" i="7"/>
  <c r="OPL19" i="7"/>
  <c r="OPM19" i="7"/>
  <c r="OPN19" i="7"/>
  <c r="OPO19" i="7"/>
  <c r="OPP19" i="7"/>
  <c r="OPQ19" i="7"/>
  <c r="OPR19" i="7"/>
  <c r="OPS19" i="7"/>
  <c r="OPT19" i="7"/>
  <c r="OPU19" i="7"/>
  <c r="OPV19" i="7"/>
  <c r="OPW19" i="7"/>
  <c r="OPX19" i="7"/>
  <c r="OPY19" i="7"/>
  <c r="OPZ19" i="7"/>
  <c r="OQA19" i="7"/>
  <c r="OQB19" i="7"/>
  <c r="OQC19" i="7"/>
  <c r="OQD19" i="7"/>
  <c r="OQE19" i="7"/>
  <c r="OQF19" i="7"/>
  <c r="OQG19" i="7"/>
  <c r="OQH19" i="7"/>
  <c r="OQI19" i="7"/>
  <c r="OQJ19" i="7"/>
  <c r="OQK19" i="7"/>
  <c r="OQL19" i="7"/>
  <c r="OQM19" i="7"/>
  <c r="OQN19" i="7"/>
  <c r="OQO19" i="7"/>
  <c r="OQP19" i="7"/>
  <c r="OQQ19" i="7"/>
  <c r="OQR19" i="7"/>
  <c r="OQS19" i="7"/>
  <c r="OQT19" i="7"/>
  <c r="OQU19" i="7"/>
  <c r="OQV19" i="7"/>
  <c r="OQW19" i="7"/>
  <c r="OQX19" i="7"/>
  <c r="OQY19" i="7"/>
  <c r="OQZ19" i="7"/>
  <c r="ORA19" i="7"/>
  <c r="ORB19" i="7"/>
  <c r="ORC19" i="7"/>
  <c r="ORD19" i="7"/>
  <c r="ORE19" i="7"/>
  <c r="ORF19" i="7"/>
  <c r="ORG19" i="7"/>
  <c r="ORH19" i="7"/>
  <c r="ORI19" i="7"/>
  <c r="ORJ19" i="7"/>
  <c r="ORK19" i="7"/>
  <c r="ORL19" i="7"/>
  <c r="ORM19" i="7"/>
  <c r="ORN19" i="7"/>
  <c r="ORO19" i="7"/>
  <c r="ORP19" i="7"/>
  <c r="ORQ19" i="7"/>
  <c r="ORR19" i="7"/>
  <c r="ORS19" i="7"/>
  <c r="ORT19" i="7"/>
  <c r="ORU19" i="7"/>
  <c r="ORV19" i="7"/>
  <c r="ORW19" i="7"/>
  <c r="ORX19" i="7"/>
  <c r="ORY19" i="7"/>
  <c r="ORZ19" i="7"/>
  <c r="OSA19" i="7"/>
  <c r="OSB19" i="7"/>
  <c r="OSC19" i="7"/>
  <c r="OSD19" i="7"/>
  <c r="OSE19" i="7"/>
  <c r="OSF19" i="7"/>
  <c r="OSG19" i="7"/>
  <c r="OSH19" i="7"/>
  <c r="OSI19" i="7"/>
  <c r="OSJ19" i="7"/>
  <c r="OSK19" i="7"/>
  <c r="OSL19" i="7"/>
  <c r="OSM19" i="7"/>
  <c r="OSN19" i="7"/>
  <c r="OSO19" i="7"/>
  <c r="OSP19" i="7"/>
  <c r="OSQ19" i="7"/>
  <c r="OSR19" i="7"/>
  <c r="OSS19" i="7"/>
  <c r="OST19" i="7"/>
  <c r="OSU19" i="7"/>
  <c r="OSV19" i="7"/>
  <c r="OSW19" i="7"/>
  <c r="OSX19" i="7"/>
  <c r="OSY19" i="7"/>
  <c r="OSZ19" i="7"/>
  <c r="OTA19" i="7"/>
  <c r="OTB19" i="7"/>
  <c r="OTC19" i="7"/>
  <c r="OTD19" i="7"/>
  <c r="OTE19" i="7"/>
  <c r="OTF19" i="7"/>
  <c r="OTG19" i="7"/>
  <c r="OTH19" i="7"/>
  <c r="OTI19" i="7"/>
  <c r="OTJ19" i="7"/>
  <c r="OTK19" i="7"/>
  <c r="OTL19" i="7"/>
  <c r="OTM19" i="7"/>
  <c r="OTN19" i="7"/>
  <c r="OTO19" i="7"/>
  <c r="OTP19" i="7"/>
  <c r="OTQ19" i="7"/>
  <c r="OTR19" i="7"/>
  <c r="OTS19" i="7"/>
  <c r="OTT19" i="7"/>
  <c r="OTU19" i="7"/>
  <c r="OTV19" i="7"/>
  <c r="OTW19" i="7"/>
  <c r="OTX19" i="7"/>
  <c r="OTY19" i="7"/>
  <c r="OTZ19" i="7"/>
  <c r="OUA19" i="7"/>
  <c r="OUB19" i="7"/>
  <c r="OUC19" i="7"/>
  <c r="OUD19" i="7"/>
  <c r="OUE19" i="7"/>
  <c r="OUF19" i="7"/>
  <c r="OUG19" i="7"/>
  <c r="OUH19" i="7"/>
  <c r="OUI19" i="7"/>
  <c r="OUJ19" i="7"/>
  <c r="OUK19" i="7"/>
  <c r="OUL19" i="7"/>
  <c r="OUM19" i="7"/>
  <c r="OUN19" i="7"/>
  <c r="OUO19" i="7"/>
  <c r="OUP19" i="7"/>
  <c r="OUQ19" i="7"/>
  <c r="OUR19" i="7"/>
  <c r="OUS19" i="7"/>
  <c r="OUT19" i="7"/>
  <c r="OUU19" i="7"/>
  <c r="OUV19" i="7"/>
  <c r="OUW19" i="7"/>
  <c r="OUX19" i="7"/>
  <c r="OUY19" i="7"/>
  <c r="OUZ19" i="7"/>
  <c r="OVA19" i="7"/>
  <c r="OVB19" i="7"/>
  <c r="OVC19" i="7"/>
  <c r="OVD19" i="7"/>
  <c r="OVE19" i="7"/>
  <c r="OVF19" i="7"/>
  <c r="OVG19" i="7"/>
  <c r="OVH19" i="7"/>
  <c r="OVI19" i="7"/>
  <c r="OVJ19" i="7"/>
  <c r="OVK19" i="7"/>
  <c r="OVL19" i="7"/>
  <c r="OVM19" i="7"/>
  <c r="OVN19" i="7"/>
  <c r="OVO19" i="7"/>
  <c r="OVP19" i="7"/>
  <c r="OVQ19" i="7"/>
  <c r="OVR19" i="7"/>
  <c r="OVS19" i="7"/>
  <c r="OVT19" i="7"/>
  <c r="OVU19" i="7"/>
  <c r="OVV19" i="7"/>
  <c r="OVW19" i="7"/>
  <c r="OVX19" i="7"/>
  <c r="OVY19" i="7"/>
  <c r="OVZ19" i="7"/>
  <c r="OWA19" i="7"/>
  <c r="OWB19" i="7"/>
  <c r="OWC19" i="7"/>
  <c r="OWD19" i="7"/>
  <c r="OWE19" i="7"/>
  <c r="OWF19" i="7"/>
  <c r="OWG19" i="7"/>
  <c r="OWH19" i="7"/>
  <c r="OWI19" i="7"/>
  <c r="OWJ19" i="7"/>
  <c r="OWK19" i="7"/>
  <c r="OWL19" i="7"/>
  <c r="OWM19" i="7"/>
  <c r="OWN19" i="7"/>
  <c r="OWO19" i="7"/>
  <c r="OWP19" i="7"/>
  <c r="OWQ19" i="7"/>
  <c r="OWR19" i="7"/>
  <c r="OWS19" i="7"/>
  <c r="OWT19" i="7"/>
  <c r="OWU19" i="7"/>
  <c r="OWV19" i="7"/>
  <c r="OWW19" i="7"/>
  <c r="OWX19" i="7"/>
  <c r="OWY19" i="7"/>
  <c r="OWZ19" i="7"/>
  <c r="OXA19" i="7"/>
  <c r="OXB19" i="7"/>
  <c r="OXC19" i="7"/>
  <c r="OXD19" i="7"/>
  <c r="OXE19" i="7"/>
  <c r="OXF19" i="7"/>
  <c r="OXG19" i="7"/>
  <c r="OXH19" i="7"/>
  <c r="OXI19" i="7"/>
  <c r="OXJ19" i="7"/>
  <c r="OXK19" i="7"/>
  <c r="OXL19" i="7"/>
  <c r="OXM19" i="7"/>
  <c r="OXN19" i="7"/>
  <c r="OXO19" i="7"/>
  <c r="OXP19" i="7"/>
  <c r="OXQ19" i="7"/>
  <c r="OXR19" i="7"/>
  <c r="OXS19" i="7"/>
  <c r="OXT19" i="7"/>
  <c r="OXU19" i="7"/>
  <c r="OXV19" i="7"/>
  <c r="OXW19" i="7"/>
  <c r="OXX19" i="7"/>
  <c r="OXY19" i="7"/>
  <c r="OXZ19" i="7"/>
  <c r="OYA19" i="7"/>
  <c r="OYB19" i="7"/>
  <c r="OYC19" i="7"/>
  <c r="OYD19" i="7"/>
  <c r="OYE19" i="7"/>
  <c r="OYF19" i="7"/>
  <c r="OYG19" i="7"/>
  <c r="OYH19" i="7"/>
  <c r="OYI19" i="7"/>
  <c r="OYJ19" i="7"/>
  <c r="OYK19" i="7"/>
  <c r="OYL19" i="7"/>
  <c r="OYM19" i="7"/>
  <c r="OYN19" i="7"/>
  <c r="OYO19" i="7"/>
  <c r="OYP19" i="7"/>
  <c r="OYQ19" i="7"/>
  <c r="OYR19" i="7"/>
  <c r="OYS19" i="7"/>
  <c r="OYT19" i="7"/>
  <c r="OYU19" i="7"/>
  <c r="OYV19" i="7"/>
  <c r="OYW19" i="7"/>
  <c r="OYX19" i="7"/>
  <c r="OYY19" i="7"/>
  <c r="OYZ19" i="7"/>
  <c r="OZA19" i="7"/>
  <c r="OZB19" i="7"/>
  <c r="OZC19" i="7"/>
  <c r="OZD19" i="7"/>
  <c r="OZE19" i="7"/>
  <c r="OZF19" i="7"/>
  <c r="OZG19" i="7"/>
  <c r="OZH19" i="7"/>
  <c r="OZI19" i="7"/>
  <c r="OZJ19" i="7"/>
  <c r="OZK19" i="7"/>
  <c r="OZL19" i="7"/>
  <c r="OZM19" i="7"/>
  <c r="OZN19" i="7"/>
  <c r="OZO19" i="7"/>
  <c r="OZP19" i="7"/>
  <c r="OZQ19" i="7"/>
  <c r="OZR19" i="7"/>
  <c r="OZS19" i="7"/>
  <c r="OZT19" i="7"/>
  <c r="OZU19" i="7"/>
  <c r="OZV19" i="7"/>
  <c r="OZW19" i="7"/>
  <c r="OZX19" i="7"/>
  <c r="OZY19" i="7"/>
  <c r="OZZ19" i="7"/>
  <c r="PAA19" i="7"/>
  <c r="PAB19" i="7"/>
  <c r="PAC19" i="7"/>
  <c r="PAD19" i="7"/>
  <c r="PAE19" i="7"/>
  <c r="PAF19" i="7"/>
  <c r="PAG19" i="7"/>
  <c r="PAH19" i="7"/>
  <c r="PAI19" i="7"/>
  <c r="PAJ19" i="7"/>
  <c r="PAK19" i="7"/>
  <c r="PAL19" i="7"/>
  <c r="PAM19" i="7"/>
  <c r="PAN19" i="7"/>
  <c r="PAO19" i="7"/>
  <c r="PAP19" i="7"/>
  <c r="PAQ19" i="7"/>
  <c r="PAR19" i="7"/>
  <c r="PAS19" i="7"/>
  <c r="PAT19" i="7"/>
  <c r="PAU19" i="7"/>
  <c r="PAV19" i="7"/>
  <c r="PAW19" i="7"/>
  <c r="PAX19" i="7"/>
  <c r="PAY19" i="7"/>
  <c r="PAZ19" i="7"/>
  <c r="PBA19" i="7"/>
  <c r="PBB19" i="7"/>
  <c r="PBC19" i="7"/>
  <c r="PBD19" i="7"/>
  <c r="PBE19" i="7"/>
  <c r="PBF19" i="7"/>
  <c r="PBG19" i="7"/>
  <c r="PBH19" i="7"/>
  <c r="PBI19" i="7"/>
  <c r="PBJ19" i="7"/>
  <c r="PBK19" i="7"/>
  <c r="PBL19" i="7"/>
  <c r="PBM19" i="7"/>
  <c r="PBN19" i="7"/>
  <c r="PBO19" i="7"/>
  <c r="PBP19" i="7"/>
  <c r="PBQ19" i="7"/>
  <c r="PBR19" i="7"/>
  <c r="PBS19" i="7"/>
  <c r="PBT19" i="7"/>
  <c r="PBU19" i="7"/>
  <c r="PBV19" i="7"/>
  <c r="PBW19" i="7"/>
  <c r="PBX19" i="7"/>
  <c r="PBY19" i="7"/>
  <c r="PBZ19" i="7"/>
  <c r="PCA19" i="7"/>
  <c r="PCB19" i="7"/>
  <c r="PCC19" i="7"/>
  <c r="PCD19" i="7"/>
  <c r="PCE19" i="7"/>
  <c r="PCF19" i="7"/>
  <c r="PCG19" i="7"/>
  <c r="PCH19" i="7"/>
  <c r="PCI19" i="7"/>
  <c r="PCJ19" i="7"/>
  <c r="PCK19" i="7"/>
  <c r="PCL19" i="7"/>
  <c r="PCM19" i="7"/>
  <c r="PCN19" i="7"/>
  <c r="PCO19" i="7"/>
  <c r="PCP19" i="7"/>
  <c r="PCQ19" i="7"/>
  <c r="PCR19" i="7"/>
  <c r="PCS19" i="7"/>
  <c r="PCT19" i="7"/>
  <c r="PCU19" i="7"/>
  <c r="PCV19" i="7"/>
  <c r="PCW19" i="7"/>
  <c r="PCX19" i="7"/>
  <c r="PCY19" i="7"/>
  <c r="PCZ19" i="7"/>
  <c r="PDA19" i="7"/>
  <c r="PDB19" i="7"/>
  <c r="PDC19" i="7"/>
  <c r="PDD19" i="7"/>
  <c r="PDE19" i="7"/>
  <c r="PDF19" i="7"/>
  <c r="PDG19" i="7"/>
  <c r="PDH19" i="7"/>
  <c r="PDI19" i="7"/>
  <c r="PDJ19" i="7"/>
  <c r="PDK19" i="7"/>
  <c r="PDL19" i="7"/>
  <c r="PDM19" i="7"/>
  <c r="PDN19" i="7"/>
  <c r="PDO19" i="7"/>
  <c r="PDP19" i="7"/>
  <c r="PDQ19" i="7"/>
  <c r="PDR19" i="7"/>
  <c r="PDS19" i="7"/>
  <c r="PDT19" i="7"/>
  <c r="PDU19" i="7"/>
  <c r="PDV19" i="7"/>
  <c r="PDW19" i="7"/>
  <c r="PDX19" i="7"/>
  <c r="PDY19" i="7"/>
  <c r="PDZ19" i="7"/>
  <c r="PEA19" i="7"/>
  <c r="PEB19" i="7"/>
  <c r="PEC19" i="7"/>
  <c r="PED19" i="7"/>
  <c r="PEE19" i="7"/>
  <c r="PEF19" i="7"/>
  <c r="PEG19" i="7"/>
  <c r="PEH19" i="7"/>
  <c r="PEI19" i="7"/>
  <c r="PEJ19" i="7"/>
  <c r="PEK19" i="7"/>
  <c r="PEL19" i="7"/>
  <c r="PEM19" i="7"/>
  <c r="PEN19" i="7"/>
  <c r="PEO19" i="7"/>
  <c r="PEP19" i="7"/>
  <c r="PEQ19" i="7"/>
  <c r="PER19" i="7"/>
  <c r="PES19" i="7"/>
  <c r="PET19" i="7"/>
  <c r="PEU19" i="7"/>
  <c r="PEV19" i="7"/>
  <c r="PEW19" i="7"/>
  <c r="PEX19" i="7"/>
  <c r="PEY19" i="7"/>
  <c r="PEZ19" i="7"/>
  <c r="PFA19" i="7"/>
  <c r="PFB19" i="7"/>
  <c r="PFC19" i="7"/>
  <c r="PFD19" i="7"/>
  <c r="PFE19" i="7"/>
  <c r="PFF19" i="7"/>
  <c r="PFG19" i="7"/>
  <c r="PFH19" i="7"/>
  <c r="PFI19" i="7"/>
  <c r="PFJ19" i="7"/>
  <c r="PFK19" i="7"/>
  <c r="PFL19" i="7"/>
  <c r="PFM19" i="7"/>
  <c r="PFN19" i="7"/>
  <c r="PFO19" i="7"/>
  <c r="PFP19" i="7"/>
  <c r="PFQ19" i="7"/>
  <c r="PFR19" i="7"/>
  <c r="PFS19" i="7"/>
  <c r="PFT19" i="7"/>
  <c r="PFU19" i="7"/>
  <c r="PFV19" i="7"/>
  <c r="PFW19" i="7"/>
  <c r="PFX19" i="7"/>
  <c r="PFY19" i="7"/>
  <c r="PFZ19" i="7"/>
  <c r="PGA19" i="7"/>
  <c r="PGB19" i="7"/>
  <c r="PGC19" i="7"/>
  <c r="PGD19" i="7"/>
  <c r="PGE19" i="7"/>
  <c r="PGF19" i="7"/>
  <c r="PGG19" i="7"/>
  <c r="PGH19" i="7"/>
  <c r="PGI19" i="7"/>
  <c r="PGJ19" i="7"/>
  <c r="PGK19" i="7"/>
  <c r="PGL19" i="7"/>
  <c r="PGM19" i="7"/>
  <c r="PGN19" i="7"/>
  <c r="PGO19" i="7"/>
  <c r="PGP19" i="7"/>
  <c r="PGQ19" i="7"/>
  <c r="PGR19" i="7"/>
  <c r="PGS19" i="7"/>
  <c r="PGT19" i="7"/>
  <c r="PGU19" i="7"/>
  <c r="PGV19" i="7"/>
  <c r="PGW19" i="7"/>
  <c r="PGX19" i="7"/>
  <c r="PGY19" i="7"/>
  <c r="PGZ19" i="7"/>
  <c r="PHA19" i="7"/>
  <c r="PHB19" i="7"/>
  <c r="PHC19" i="7"/>
  <c r="PHD19" i="7"/>
  <c r="PHE19" i="7"/>
  <c r="PHF19" i="7"/>
  <c r="PHG19" i="7"/>
  <c r="PHH19" i="7"/>
  <c r="PHI19" i="7"/>
  <c r="PHJ19" i="7"/>
  <c r="PHK19" i="7"/>
  <c r="PHL19" i="7"/>
  <c r="PHM19" i="7"/>
  <c r="PHN19" i="7"/>
  <c r="PHO19" i="7"/>
  <c r="PHP19" i="7"/>
  <c r="PHQ19" i="7"/>
  <c r="PHR19" i="7"/>
  <c r="PHS19" i="7"/>
  <c r="PHT19" i="7"/>
  <c r="PHU19" i="7"/>
  <c r="PHV19" i="7"/>
  <c r="PHW19" i="7"/>
  <c r="PHX19" i="7"/>
  <c r="PHY19" i="7"/>
  <c r="PHZ19" i="7"/>
  <c r="PIA19" i="7"/>
  <c r="PIB19" i="7"/>
  <c r="PIC19" i="7"/>
  <c r="PID19" i="7"/>
  <c r="PIE19" i="7"/>
  <c r="PIF19" i="7"/>
  <c r="PIG19" i="7"/>
  <c r="PIH19" i="7"/>
  <c r="PII19" i="7"/>
  <c r="PIJ19" i="7"/>
  <c r="PIK19" i="7"/>
  <c r="PIL19" i="7"/>
  <c r="PIM19" i="7"/>
  <c r="PIN19" i="7"/>
  <c r="PIO19" i="7"/>
  <c r="PIP19" i="7"/>
  <c r="PIQ19" i="7"/>
  <c r="PIR19" i="7"/>
  <c r="PIS19" i="7"/>
  <c r="PIT19" i="7"/>
  <c r="PIU19" i="7"/>
  <c r="PIV19" i="7"/>
  <c r="PIW19" i="7"/>
  <c r="PIX19" i="7"/>
  <c r="PIY19" i="7"/>
  <c r="PIZ19" i="7"/>
  <c r="PJA19" i="7"/>
  <c r="PJB19" i="7"/>
  <c r="PJC19" i="7"/>
  <c r="PJD19" i="7"/>
  <c r="PJE19" i="7"/>
  <c r="PJF19" i="7"/>
  <c r="PJG19" i="7"/>
  <c r="PJH19" i="7"/>
  <c r="PJI19" i="7"/>
  <c r="PJJ19" i="7"/>
  <c r="PJK19" i="7"/>
  <c r="PJL19" i="7"/>
  <c r="PJM19" i="7"/>
  <c r="PJN19" i="7"/>
  <c r="PJO19" i="7"/>
  <c r="PJP19" i="7"/>
  <c r="PJQ19" i="7"/>
  <c r="PJR19" i="7"/>
  <c r="PJS19" i="7"/>
  <c r="PJT19" i="7"/>
  <c r="PJU19" i="7"/>
  <c r="PJV19" i="7"/>
  <c r="PJW19" i="7"/>
  <c r="PJX19" i="7"/>
  <c r="PJY19" i="7"/>
  <c r="PJZ19" i="7"/>
  <c r="PKA19" i="7"/>
  <c r="PKB19" i="7"/>
  <c r="PKC19" i="7"/>
  <c r="PKD19" i="7"/>
  <c r="PKE19" i="7"/>
  <c r="PKF19" i="7"/>
  <c r="PKG19" i="7"/>
  <c r="PKH19" i="7"/>
  <c r="PKI19" i="7"/>
  <c r="PKJ19" i="7"/>
  <c r="PKK19" i="7"/>
  <c r="PKL19" i="7"/>
  <c r="PKM19" i="7"/>
  <c r="PKN19" i="7"/>
  <c r="PKO19" i="7"/>
  <c r="PKP19" i="7"/>
  <c r="PKQ19" i="7"/>
  <c r="PKR19" i="7"/>
  <c r="PKS19" i="7"/>
  <c r="PKT19" i="7"/>
  <c r="PKU19" i="7"/>
  <c r="PKV19" i="7"/>
  <c r="PKW19" i="7"/>
  <c r="PKX19" i="7"/>
  <c r="PKY19" i="7"/>
  <c r="PKZ19" i="7"/>
  <c r="PLA19" i="7"/>
  <c r="PLB19" i="7"/>
  <c r="PLC19" i="7"/>
  <c r="PLD19" i="7"/>
  <c r="PLE19" i="7"/>
  <c r="PLF19" i="7"/>
  <c r="PLG19" i="7"/>
  <c r="PLH19" i="7"/>
  <c r="PLI19" i="7"/>
  <c r="PLJ19" i="7"/>
  <c r="PLK19" i="7"/>
  <c r="PLL19" i="7"/>
  <c r="PLM19" i="7"/>
  <c r="PLN19" i="7"/>
  <c r="PLO19" i="7"/>
  <c r="PLP19" i="7"/>
  <c r="PLQ19" i="7"/>
  <c r="PLR19" i="7"/>
  <c r="PLS19" i="7"/>
  <c r="PLT19" i="7"/>
  <c r="PLU19" i="7"/>
  <c r="PLV19" i="7"/>
  <c r="PLW19" i="7"/>
  <c r="PLX19" i="7"/>
  <c r="PLY19" i="7"/>
  <c r="PLZ19" i="7"/>
  <c r="PMA19" i="7"/>
  <c r="PMB19" i="7"/>
  <c r="PMC19" i="7"/>
  <c r="PMD19" i="7"/>
  <c r="PME19" i="7"/>
  <c r="PMF19" i="7"/>
  <c r="PMG19" i="7"/>
  <c r="PMH19" i="7"/>
  <c r="PMI19" i="7"/>
  <c r="PMJ19" i="7"/>
  <c r="PMK19" i="7"/>
  <c r="PML19" i="7"/>
  <c r="PMM19" i="7"/>
  <c r="PMN19" i="7"/>
  <c r="PMO19" i="7"/>
  <c r="PMP19" i="7"/>
  <c r="PMQ19" i="7"/>
  <c r="PMR19" i="7"/>
  <c r="PMS19" i="7"/>
  <c r="PMT19" i="7"/>
  <c r="PMU19" i="7"/>
  <c r="PMV19" i="7"/>
  <c r="PMW19" i="7"/>
  <c r="PMX19" i="7"/>
  <c r="PMY19" i="7"/>
  <c r="PMZ19" i="7"/>
  <c r="PNA19" i="7"/>
  <c r="PNB19" i="7"/>
  <c r="PNC19" i="7"/>
  <c r="PND19" i="7"/>
  <c r="PNE19" i="7"/>
  <c r="PNF19" i="7"/>
  <c r="PNG19" i="7"/>
  <c r="PNH19" i="7"/>
  <c r="PNI19" i="7"/>
  <c r="PNJ19" i="7"/>
  <c r="PNK19" i="7"/>
  <c r="PNL19" i="7"/>
  <c r="PNM19" i="7"/>
  <c r="PNN19" i="7"/>
  <c r="PNO19" i="7"/>
  <c r="PNP19" i="7"/>
  <c r="PNQ19" i="7"/>
  <c r="PNR19" i="7"/>
  <c r="PNS19" i="7"/>
  <c r="PNT19" i="7"/>
  <c r="PNU19" i="7"/>
  <c r="PNV19" i="7"/>
  <c r="PNW19" i="7"/>
  <c r="PNX19" i="7"/>
  <c r="PNY19" i="7"/>
  <c r="PNZ19" i="7"/>
  <c r="POA19" i="7"/>
  <c r="POB19" i="7"/>
  <c r="POC19" i="7"/>
  <c r="POD19" i="7"/>
  <c r="POE19" i="7"/>
  <c r="POF19" i="7"/>
  <c r="POG19" i="7"/>
  <c r="POH19" i="7"/>
  <c r="POI19" i="7"/>
  <c r="POJ19" i="7"/>
  <c r="POK19" i="7"/>
  <c r="POL19" i="7"/>
  <c r="POM19" i="7"/>
  <c r="PON19" i="7"/>
  <c r="POO19" i="7"/>
  <c r="POP19" i="7"/>
  <c r="POQ19" i="7"/>
  <c r="POR19" i="7"/>
  <c r="POS19" i="7"/>
  <c r="POT19" i="7"/>
  <c r="POU19" i="7"/>
  <c r="POV19" i="7"/>
  <c r="POW19" i="7"/>
  <c r="POX19" i="7"/>
  <c r="POY19" i="7"/>
  <c r="POZ19" i="7"/>
  <c r="PPA19" i="7"/>
  <c r="PPB19" i="7"/>
  <c r="PPC19" i="7"/>
  <c r="PPD19" i="7"/>
  <c r="PPE19" i="7"/>
  <c r="PPF19" i="7"/>
  <c r="PPG19" i="7"/>
  <c r="PPH19" i="7"/>
  <c r="PPI19" i="7"/>
  <c r="PPJ19" i="7"/>
  <c r="PPK19" i="7"/>
  <c r="PPL19" i="7"/>
  <c r="PPM19" i="7"/>
  <c r="PPN19" i="7"/>
  <c r="PPO19" i="7"/>
  <c r="PPP19" i="7"/>
  <c r="PPQ19" i="7"/>
  <c r="PPR19" i="7"/>
  <c r="PPS19" i="7"/>
  <c r="PPT19" i="7"/>
  <c r="PPU19" i="7"/>
  <c r="PPV19" i="7"/>
  <c r="PPW19" i="7"/>
  <c r="PPX19" i="7"/>
  <c r="PPY19" i="7"/>
  <c r="PPZ19" i="7"/>
  <c r="PQA19" i="7"/>
  <c r="PQB19" i="7"/>
  <c r="PQC19" i="7"/>
  <c r="PQD19" i="7"/>
  <c r="PQE19" i="7"/>
  <c r="PQF19" i="7"/>
  <c r="PQG19" i="7"/>
  <c r="PQH19" i="7"/>
  <c r="PQI19" i="7"/>
  <c r="PQJ19" i="7"/>
  <c r="PQK19" i="7"/>
  <c r="PQL19" i="7"/>
  <c r="PQM19" i="7"/>
  <c r="PQN19" i="7"/>
  <c r="PQO19" i="7"/>
  <c r="PQP19" i="7"/>
  <c r="PQQ19" i="7"/>
  <c r="PQR19" i="7"/>
  <c r="PQS19" i="7"/>
  <c r="PQT19" i="7"/>
  <c r="PQU19" i="7"/>
  <c r="PQV19" i="7"/>
  <c r="PQW19" i="7"/>
  <c r="PQX19" i="7"/>
  <c r="PQY19" i="7"/>
  <c r="PQZ19" i="7"/>
  <c r="PRA19" i="7"/>
  <c r="PRB19" i="7"/>
  <c r="PRC19" i="7"/>
  <c r="PRD19" i="7"/>
  <c r="PRE19" i="7"/>
  <c r="PRF19" i="7"/>
  <c r="PRG19" i="7"/>
  <c r="PRH19" i="7"/>
  <c r="PRI19" i="7"/>
  <c r="PRJ19" i="7"/>
  <c r="PRK19" i="7"/>
  <c r="PRL19" i="7"/>
  <c r="PRM19" i="7"/>
  <c r="PRN19" i="7"/>
  <c r="PRO19" i="7"/>
  <c r="PRP19" i="7"/>
  <c r="PRQ19" i="7"/>
  <c r="PRR19" i="7"/>
  <c r="PRS19" i="7"/>
  <c r="PRT19" i="7"/>
  <c r="PRU19" i="7"/>
  <c r="PRV19" i="7"/>
  <c r="PRW19" i="7"/>
  <c r="PRX19" i="7"/>
  <c r="PRY19" i="7"/>
  <c r="PRZ19" i="7"/>
  <c r="PSA19" i="7"/>
  <c r="PSB19" i="7"/>
  <c r="PSC19" i="7"/>
  <c r="PSD19" i="7"/>
  <c r="PSE19" i="7"/>
  <c r="PSF19" i="7"/>
  <c r="PSG19" i="7"/>
  <c r="PSH19" i="7"/>
  <c r="PSI19" i="7"/>
  <c r="PSJ19" i="7"/>
  <c r="PSK19" i="7"/>
  <c r="PSL19" i="7"/>
  <c r="PSM19" i="7"/>
  <c r="PSN19" i="7"/>
  <c r="PSO19" i="7"/>
  <c r="PSP19" i="7"/>
  <c r="PSQ19" i="7"/>
  <c r="PSR19" i="7"/>
  <c r="PSS19" i="7"/>
  <c r="PST19" i="7"/>
  <c r="PSU19" i="7"/>
  <c r="PSV19" i="7"/>
  <c r="PSW19" i="7"/>
  <c r="PSX19" i="7"/>
  <c r="PSY19" i="7"/>
  <c r="PSZ19" i="7"/>
  <c r="PTA19" i="7"/>
  <c r="PTB19" i="7"/>
  <c r="PTC19" i="7"/>
  <c r="PTD19" i="7"/>
  <c r="PTE19" i="7"/>
  <c r="PTF19" i="7"/>
  <c r="PTG19" i="7"/>
  <c r="PTH19" i="7"/>
  <c r="PTI19" i="7"/>
  <c r="PTJ19" i="7"/>
  <c r="PTK19" i="7"/>
  <c r="PTL19" i="7"/>
  <c r="PTM19" i="7"/>
  <c r="PTN19" i="7"/>
  <c r="PTO19" i="7"/>
  <c r="PTP19" i="7"/>
  <c r="PTQ19" i="7"/>
  <c r="PTR19" i="7"/>
  <c r="PTS19" i="7"/>
  <c r="PTT19" i="7"/>
  <c r="PTU19" i="7"/>
  <c r="PTV19" i="7"/>
  <c r="PTW19" i="7"/>
  <c r="PTX19" i="7"/>
  <c r="PTY19" i="7"/>
  <c r="PTZ19" i="7"/>
  <c r="PUA19" i="7"/>
  <c r="PUB19" i="7"/>
  <c r="PUC19" i="7"/>
  <c r="PUD19" i="7"/>
  <c r="PUE19" i="7"/>
  <c r="PUF19" i="7"/>
  <c r="PUG19" i="7"/>
  <c r="PUH19" i="7"/>
  <c r="PUI19" i="7"/>
  <c r="PUJ19" i="7"/>
  <c r="PUK19" i="7"/>
  <c r="PUL19" i="7"/>
  <c r="PUM19" i="7"/>
  <c r="PUN19" i="7"/>
  <c r="PUO19" i="7"/>
  <c r="PUP19" i="7"/>
  <c r="PUQ19" i="7"/>
  <c r="PUR19" i="7"/>
  <c r="PUS19" i="7"/>
  <c r="PUT19" i="7"/>
  <c r="PUU19" i="7"/>
  <c r="PUV19" i="7"/>
  <c r="PUW19" i="7"/>
  <c r="PUX19" i="7"/>
  <c r="PUY19" i="7"/>
  <c r="PUZ19" i="7"/>
  <c r="PVA19" i="7"/>
  <c r="PVB19" i="7"/>
  <c r="PVC19" i="7"/>
  <c r="PVD19" i="7"/>
  <c r="PVE19" i="7"/>
  <c r="PVF19" i="7"/>
  <c r="PVG19" i="7"/>
  <c r="PVH19" i="7"/>
  <c r="PVI19" i="7"/>
  <c r="PVJ19" i="7"/>
  <c r="PVK19" i="7"/>
  <c r="PVL19" i="7"/>
  <c r="PVM19" i="7"/>
  <c r="PVN19" i="7"/>
  <c r="PVO19" i="7"/>
  <c r="PVP19" i="7"/>
  <c r="PVQ19" i="7"/>
  <c r="PVR19" i="7"/>
  <c r="PVS19" i="7"/>
  <c r="PVT19" i="7"/>
  <c r="PVU19" i="7"/>
  <c r="PVV19" i="7"/>
  <c r="PVW19" i="7"/>
  <c r="PVX19" i="7"/>
  <c r="PVY19" i="7"/>
  <c r="PVZ19" i="7"/>
  <c r="PWA19" i="7"/>
  <c r="PWB19" i="7"/>
  <c r="PWC19" i="7"/>
  <c r="PWD19" i="7"/>
  <c r="PWE19" i="7"/>
  <c r="PWF19" i="7"/>
  <c r="PWG19" i="7"/>
  <c r="PWH19" i="7"/>
  <c r="PWI19" i="7"/>
  <c r="PWJ19" i="7"/>
  <c r="PWK19" i="7"/>
  <c r="PWL19" i="7"/>
  <c r="PWM19" i="7"/>
  <c r="PWN19" i="7"/>
  <c r="PWO19" i="7"/>
  <c r="PWP19" i="7"/>
  <c r="PWQ19" i="7"/>
  <c r="PWR19" i="7"/>
  <c r="PWS19" i="7"/>
  <c r="PWT19" i="7"/>
  <c r="PWU19" i="7"/>
  <c r="PWV19" i="7"/>
  <c r="PWW19" i="7"/>
  <c r="PWX19" i="7"/>
  <c r="PWY19" i="7"/>
  <c r="PWZ19" i="7"/>
  <c r="PXA19" i="7"/>
  <c r="PXB19" i="7"/>
  <c r="PXC19" i="7"/>
  <c r="PXD19" i="7"/>
  <c r="PXE19" i="7"/>
  <c r="PXF19" i="7"/>
  <c r="PXG19" i="7"/>
  <c r="PXH19" i="7"/>
  <c r="PXI19" i="7"/>
  <c r="PXJ19" i="7"/>
  <c r="PXK19" i="7"/>
  <c r="PXL19" i="7"/>
  <c r="PXM19" i="7"/>
  <c r="PXN19" i="7"/>
  <c r="PXO19" i="7"/>
  <c r="PXP19" i="7"/>
  <c r="PXQ19" i="7"/>
  <c r="PXR19" i="7"/>
  <c r="PXS19" i="7"/>
  <c r="PXT19" i="7"/>
  <c r="PXU19" i="7"/>
  <c r="PXV19" i="7"/>
  <c r="PXW19" i="7"/>
  <c r="PXX19" i="7"/>
  <c r="PXY19" i="7"/>
  <c r="PXZ19" i="7"/>
  <c r="PYA19" i="7"/>
  <c r="PYB19" i="7"/>
  <c r="PYC19" i="7"/>
  <c r="PYD19" i="7"/>
  <c r="PYE19" i="7"/>
  <c r="PYF19" i="7"/>
  <c r="PYG19" i="7"/>
  <c r="PYH19" i="7"/>
  <c r="PYI19" i="7"/>
  <c r="PYJ19" i="7"/>
  <c r="PYK19" i="7"/>
  <c r="PYL19" i="7"/>
  <c r="PYM19" i="7"/>
  <c r="PYN19" i="7"/>
  <c r="PYO19" i="7"/>
  <c r="PYP19" i="7"/>
  <c r="PYQ19" i="7"/>
  <c r="PYR19" i="7"/>
  <c r="PYS19" i="7"/>
  <c r="PYT19" i="7"/>
  <c r="PYU19" i="7"/>
  <c r="PYV19" i="7"/>
  <c r="PYW19" i="7"/>
  <c r="PYX19" i="7"/>
  <c r="PYY19" i="7"/>
  <c r="PYZ19" i="7"/>
  <c r="PZA19" i="7"/>
  <c r="PZB19" i="7"/>
  <c r="PZC19" i="7"/>
  <c r="PZD19" i="7"/>
  <c r="PZE19" i="7"/>
  <c r="PZF19" i="7"/>
  <c r="PZG19" i="7"/>
  <c r="PZH19" i="7"/>
  <c r="PZI19" i="7"/>
  <c r="PZJ19" i="7"/>
  <c r="PZK19" i="7"/>
  <c r="PZL19" i="7"/>
  <c r="PZM19" i="7"/>
  <c r="PZN19" i="7"/>
  <c r="PZO19" i="7"/>
  <c r="PZP19" i="7"/>
  <c r="PZQ19" i="7"/>
  <c r="PZR19" i="7"/>
  <c r="PZS19" i="7"/>
  <c r="PZT19" i="7"/>
  <c r="PZU19" i="7"/>
  <c r="PZV19" i="7"/>
  <c r="PZW19" i="7"/>
  <c r="PZX19" i="7"/>
  <c r="PZY19" i="7"/>
  <c r="PZZ19" i="7"/>
  <c r="QAA19" i="7"/>
  <c r="QAB19" i="7"/>
  <c r="QAC19" i="7"/>
  <c r="QAD19" i="7"/>
  <c r="QAE19" i="7"/>
  <c r="QAF19" i="7"/>
  <c r="QAG19" i="7"/>
  <c r="QAH19" i="7"/>
  <c r="QAI19" i="7"/>
  <c r="QAJ19" i="7"/>
  <c r="QAK19" i="7"/>
  <c r="QAL19" i="7"/>
  <c r="QAM19" i="7"/>
  <c r="QAN19" i="7"/>
  <c r="QAO19" i="7"/>
  <c r="QAP19" i="7"/>
  <c r="QAQ19" i="7"/>
  <c r="QAR19" i="7"/>
  <c r="QAS19" i="7"/>
  <c r="QAT19" i="7"/>
  <c r="QAU19" i="7"/>
  <c r="QAV19" i="7"/>
  <c r="QAW19" i="7"/>
  <c r="QAX19" i="7"/>
  <c r="QAY19" i="7"/>
  <c r="QAZ19" i="7"/>
  <c r="QBA19" i="7"/>
  <c r="QBB19" i="7"/>
  <c r="QBC19" i="7"/>
  <c r="QBD19" i="7"/>
  <c r="QBE19" i="7"/>
  <c r="QBF19" i="7"/>
  <c r="QBG19" i="7"/>
  <c r="QBH19" i="7"/>
  <c r="QBI19" i="7"/>
  <c r="QBJ19" i="7"/>
  <c r="QBK19" i="7"/>
  <c r="QBL19" i="7"/>
  <c r="QBM19" i="7"/>
  <c r="QBN19" i="7"/>
  <c r="QBO19" i="7"/>
  <c r="QBP19" i="7"/>
  <c r="QBQ19" i="7"/>
  <c r="QBR19" i="7"/>
  <c r="QBS19" i="7"/>
  <c r="QBT19" i="7"/>
  <c r="QBU19" i="7"/>
  <c r="QBV19" i="7"/>
  <c r="QBW19" i="7"/>
  <c r="QBX19" i="7"/>
  <c r="QBY19" i="7"/>
  <c r="QBZ19" i="7"/>
  <c r="QCA19" i="7"/>
  <c r="QCB19" i="7"/>
  <c r="QCC19" i="7"/>
  <c r="QCD19" i="7"/>
  <c r="QCE19" i="7"/>
  <c r="QCF19" i="7"/>
  <c r="QCG19" i="7"/>
  <c r="QCH19" i="7"/>
  <c r="QCI19" i="7"/>
  <c r="QCJ19" i="7"/>
  <c r="QCK19" i="7"/>
  <c r="QCL19" i="7"/>
  <c r="QCM19" i="7"/>
  <c r="QCN19" i="7"/>
  <c r="QCO19" i="7"/>
  <c r="QCP19" i="7"/>
  <c r="QCQ19" i="7"/>
  <c r="QCR19" i="7"/>
  <c r="QCS19" i="7"/>
  <c r="QCT19" i="7"/>
  <c r="QCU19" i="7"/>
  <c r="QCV19" i="7"/>
  <c r="QCW19" i="7"/>
  <c r="QCX19" i="7"/>
  <c r="QCY19" i="7"/>
  <c r="QCZ19" i="7"/>
  <c r="QDA19" i="7"/>
  <c r="QDB19" i="7"/>
  <c r="QDC19" i="7"/>
  <c r="QDD19" i="7"/>
  <c r="QDE19" i="7"/>
  <c r="QDF19" i="7"/>
  <c r="QDG19" i="7"/>
  <c r="QDH19" i="7"/>
  <c r="QDI19" i="7"/>
  <c r="QDJ19" i="7"/>
  <c r="QDK19" i="7"/>
  <c r="QDL19" i="7"/>
  <c r="QDM19" i="7"/>
  <c r="QDN19" i="7"/>
  <c r="QDO19" i="7"/>
  <c r="QDP19" i="7"/>
  <c r="QDQ19" i="7"/>
  <c r="QDR19" i="7"/>
  <c r="QDS19" i="7"/>
  <c r="QDT19" i="7"/>
  <c r="QDU19" i="7"/>
  <c r="QDV19" i="7"/>
  <c r="QDW19" i="7"/>
  <c r="QDX19" i="7"/>
  <c r="QDY19" i="7"/>
  <c r="QDZ19" i="7"/>
  <c r="QEA19" i="7"/>
  <c r="QEB19" i="7"/>
  <c r="QEC19" i="7"/>
  <c r="QED19" i="7"/>
  <c r="QEE19" i="7"/>
  <c r="QEF19" i="7"/>
  <c r="QEG19" i="7"/>
  <c r="QEH19" i="7"/>
  <c r="QEI19" i="7"/>
  <c r="QEJ19" i="7"/>
  <c r="QEK19" i="7"/>
  <c r="QEL19" i="7"/>
  <c r="QEM19" i="7"/>
  <c r="QEN19" i="7"/>
  <c r="QEO19" i="7"/>
  <c r="QEP19" i="7"/>
  <c r="QEQ19" i="7"/>
  <c r="QER19" i="7"/>
  <c r="QES19" i="7"/>
  <c r="QET19" i="7"/>
  <c r="QEU19" i="7"/>
  <c r="QEV19" i="7"/>
  <c r="QEW19" i="7"/>
  <c r="QEX19" i="7"/>
  <c r="QEY19" i="7"/>
  <c r="QEZ19" i="7"/>
  <c r="QFA19" i="7"/>
  <c r="QFB19" i="7"/>
  <c r="QFC19" i="7"/>
  <c r="QFD19" i="7"/>
  <c r="QFE19" i="7"/>
  <c r="QFF19" i="7"/>
  <c r="QFG19" i="7"/>
  <c r="QFH19" i="7"/>
  <c r="QFI19" i="7"/>
  <c r="QFJ19" i="7"/>
  <c r="QFK19" i="7"/>
  <c r="QFL19" i="7"/>
  <c r="QFM19" i="7"/>
  <c r="QFN19" i="7"/>
  <c r="QFO19" i="7"/>
  <c r="QFP19" i="7"/>
  <c r="QFQ19" i="7"/>
  <c r="QFR19" i="7"/>
  <c r="QFS19" i="7"/>
  <c r="QFT19" i="7"/>
  <c r="QFU19" i="7"/>
  <c r="QFV19" i="7"/>
  <c r="QFW19" i="7"/>
  <c r="QFX19" i="7"/>
  <c r="QFY19" i="7"/>
  <c r="QFZ19" i="7"/>
  <c r="QGA19" i="7"/>
  <c r="QGB19" i="7"/>
  <c r="QGC19" i="7"/>
  <c r="QGD19" i="7"/>
  <c r="QGE19" i="7"/>
  <c r="QGF19" i="7"/>
  <c r="QGG19" i="7"/>
  <c r="QGH19" i="7"/>
  <c r="QGI19" i="7"/>
  <c r="QGJ19" i="7"/>
  <c r="QGK19" i="7"/>
  <c r="QGL19" i="7"/>
  <c r="QGM19" i="7"/>
  <c r="QGN19" i="7"/>
  <c r="QGO19" i="7"/>
  <c r="QGP19" i="7"/>
  <c r="QGQ19" i="7"/>
  <c r="QGR19" i="7"/>
  <c r="QGS19" i="7"/>
  <c r="QGT19" i="7"/>
  <c r="QGU19" i="7"/>
  <c r="QGV19" i="7"/>
  <c r="QGW19" i="7"/>
  <c r="QGX19" i="7"/>
  <c r="QGY19" i="7"/>
  <c r="QGZ19" i="7"/>
  <c r="QHA19" i="7"/>
  <c r="QHB19" i="7"/>
  <c r="QHC19" i="7"/>
  <c r="QHD19" i="7"/>
  <c r="QHE19" i="7"/>
  <c r="QHF19" i="7"/>
  <c r="QHG19" i="7"/>
  <c r="QHH19" i="7"/>
  <c r="QHI19" i="7"/>
  <c r="QHJ19" i="7"/>
  <c r="QHK19" i="7"/>
  <c r="QHL19" i="7"/>
  <c r="QHM19" i="7"/>
  <c r="QHN19" i="7"/>
  <c r="QHO19" i="7"/>
  <c r="QHP19" i="7"/>
  <c r="QHQ19" i="7"/>
  <c r="QHR19" i="7"/>
  <c r="QHS19" i="7"/>
  <c r="QHT19" i="7"/>
  <c r="QHU19" i="7"/>
  <c r="QHV19" i="7"/>
  <c r="QHW19" i="7"/>
  <c r="QHX19" i="7"/>
  <c r="QHY19" i="7"/>
  <c r="QHZ19" i="7"/>
  <c r="QIA19" i="7"/>
  <c r="QIB19" i="7"/>
  <c r="QIC19" i="7"/>
  <c r="QID19" i="7"/>
  <c r="QIE19" i="7"/>
  <c r="QIF19" i="7"/>
  <c r="QIG19" i="7"/>
  <c r="QIH19" i="7"/>
  <c r="QII19" i="7"/>
  <c r="QIJ19" i="7"/>
  <c r="QIK19" i="7"/>
  <c r="QIL19" i="7"/>
  <c r="QIM19" i="7"/>
  <c r="QIN19" i="7"/>
  <c r="QIO19" i="7"/>
  <c r="QIP19" i="7"/>
  <c r="QIQ19" i="7"/>
  <c r="QIR19" i="7"/>
  <c r="QIS19" i="7"/>
  <c r="QIT19" i="7"/>
  <c r="QIU19" i="7"/>
  <c r="QIV19" i="7"/>
  <c r="QIW19" i="7"/>
  <c r="QIX19" i="7"/>
  <c r="QIY19" i="7"/>
  <c r="QIZ19" i="7"/>
  <c r="QJA19" i="7"/>
  <c r="QJB19" i="7"/>
  <c r="QJC19" i="7"/>
  <c r="QJD19" i="7"/>
  <c r="QJE19" i="7"/>
  <c r="QJF19" i="7"/>
  <c r="QJG19" i="7"/>
  <c r="QJH19" i="7"/>
  <c r="QJI19" i="7"/>
  <c r="QJJ19" i="7"/>
  <c r="QJK19" i="7"/>
  <c r="QJL19" i="7"/>
  <c r="QJM19" i="7"/>
  <c r="QJN19" i="7"/>
  <c r="QJO19" i="7"/>
  <c r="QJP19" i="7"/>
  <c r="QJQ19" i="7"/>
  <c r="QJR19" i="7"/>
  <c r="QJS19" i="7"/>
  <c r="QJT19" i="7"/>
  <c r="QJU19" i="7"/>
  <c r="QJV19" i="7"/>
  <c r="QJW19" i="7"/>
  <c r="QJX19" i="7"/>
  <c r="QJY19" i="7"/>
  <c r="QJZ19" i="7"/>
  <c r="QKA19" i="7"/>
  <c r="QKB19" i="7"/>
  <c r="QKC19" i="7"/>
  <c r="QKD19" i="7"/>
  <c r="QKE19" i="7"/>
  <c r="QKF19" i="7"/>
  <c r="QKG19" i="7"/>
  <c r="QKH19" i="7"/>
  <c r="QKI19" i="7"/>
  <c r="QKJ19" i="7"/>
  <c r="QKK19" i="7"/>
  <c r="QKL19" i="7"/>
  <c r="QKM19" i="7"/>
  <c r="QKN19" i="7"/>
  <c r="QKO19" i="7"/>
  <c r="QKP19" i="7"/>
  <c r="QKQ19" i="7"/>
  <c r="QKR19" i="7"/>
  <c r="QKS19" i="7"/>
  <c r="QKT19" i="7"/>
  <c r="QKU19" i="7"/>
  <c r="QKV19" i="7"/>
  <c r="QKW19" i="7"/>
  <c r="QKX19" i="7"/>
  <c r="QKY19" i="7"/>
  <c r="QKZ19" i="7"/>
  <c r="QLA19" i="7"/>
  <c r="QLB19" i="7"/>
  <c r="QLC19" i="7"/>
  <c r="QLD19" i="7"/>
  <c r="QLE19" i="7"/>
  <c r="QLF19" i="7"/>
  <c r="QLG19" i="7"/>
  <c r="QLH19" i="7"/>
  <c r="QLI19" i="7"/>
  <c r="QLJ19" i="7"/>
  <c r="QLK19" i="7"/>
  <c r="QLL19" i="7"/>
  <c r="QLM19" i="7"/>
  <c r="QLN19" i="7"/>
  <c r="QLO19" i="7"/>
  <c r="QLP19" i="7"/>
  <c r="QLQ19" i="7"/>
  <c r="QLR19" i="7"/>
  <c r="QLS19" i="7"/>
  <c r="QLT19" i="7"/>
  <c r="QLU19" i="7"/>
  <c r="QLV19" i="7"/>
  <c r="QLW19" i="7"/>
  <c r="QLX19" i="7"/>
  <c r="QLY19" i="7"/>
  <c r="QLZ19" i="7"/>
  <c r="QMA19" i="7"/>
  <c r="QMB19" i="7"/>
  <c r="QMC19" i="7"/>
  <c r="QMD19" i="7"/>
  <c r="QME19" i="7"/>
  <c r="QMF19" i="7"/>
  <c r="QMG19" i="7"/>
  <c r="QMH19" i="7"/>
  <c r="QMI19" i="7"/>
  <c r="QMJ19" i="7"/>
  <c r="QMK19" i="7"/>
  <c r="QML19" i="7"/>
  <c r="QMM19" i="7"/>
  <c r="QMN19" i="7"/>
  <c r="QMO19" i="7"/>
  <c r="QMP19" i="7"/>
  <c r="QMQ19" i="7"/>
  <c r="QMR19" i="7"/>
  <c r="QMS19" i="7"/>
  <c r="QMT19" i="7"/>
  <c r="QMU19" i="7"/>
  <c r="QMV19" i="7"/>
  <c r="QMW19" i="7"/>
  <c r="QMX19" i="7"/>
  <c r="QMY19" i="7"/>
  <c r="QMZ19" i="7"/>
  <c r="QNA19" i="7"/>
  <c r="QNB19" i="7"/>
  <c r="QNC19" i="7"/>
  <c r="QND19" i="7"/>
  <c r="QNE19" i="7"/>
  <c r="QNF19" i="7"/>
  <c r="QNG19" i="7"/>
  <c r="QNH19" i="7"/>
  <c r="QNI19" i="7"/>
  <c r="QNJ19" i="7"/>
  <c r="QNK19" i="7"/>
  <c r="QNL19" i="7"/>
  <c r="QNM19" i="7"/>
  <c r="QNN19" i="7"/>
  <c r="QNO19" i="7"/>
  <c r="QNP19" i="7"/>
  <c r="QNQ19" i="7"/>
  <c r="QNR19" i="7"/>
  <c r="QNS19" i="7"/>
  <c r="QNT19" i="7"/>
  <c r="QNU19" i="7"/>
  <c r="QNV19" i="7"/>
  <c r="QNW19" i="7"/>
  <c r="QNX19" i="7"/>
  <c r="QNY19" i="7"/>
  <c r="QNZ19" i="7"/>
  <c r="QOA19" i="7"/>
  <c r="QOB19" i="7"/>
  <c r="QOC19" i="7"/>
  <c r="QOD19" i="7"/>
  <c r="QOE19" i="7"/>
  <c r="QOF19" i="7"/>
  <c r="QOG19" i="7"/>
  <c r="QOH19" i="7"/>
  <c r="QOI19" i="7"/>
  <c r="QOJ19" i="7"/>
  <c r="QOK19" i="7"/>
  <c r="QOL19" i="7"/>
  <c r="QOM19" i="7"/>
  <c r="QON19" i="7"/>
  <c r="QOO19" i="7"/>
  <c r="QOP19" i="7"/>
  <c r="QOQ19" i="7"/>
  <c r="QOR19" i="7"/>
  <c r="QOS19" i="7"/>
  <c r="QOT19" i="7"/>
  <c r="QOU19" i="7"/>
  <c r="QOV19" i="7"/>
  <c r="QOW19" i="7"/>
  <c r="QOX19" i="7"/>
  <c r="QOY19" i="7"/>
  <c r="QOZ19" i="7"/>
  <c r="QPA19" i="7"/>
  <c r="QPB19" i="7"/>
  <c r="QPC19" i="7"/>
  <c r="QPD19" i="7"/>
  <c r="QPE19" i="7"/>
  <c r="QPF19" i="7"/>
  <c r="QPG19" i="7"/>
  <c r="QPH19" i="7"/>
  <c r="QPI19" i="7"/>
  <c r="QPJ19" i="7"/>
  <c r="QPK19" i="7"/>
  <c r="QPL19" i="7"/>
  <c r="QPM19" i="7"/>
  <c r="QPN19" i="7"/>
  <c r="QPO19" i="7"/>
  <c r="QPP19" i="7"/>
  <c r="QPQ19" i="7"/>
  <c r="QPR19" i="7"/>
  <c r="QPS19" i="7"/>
  <c r="QPT19" i="7"/>
  <c r="QPU19" i="7"/>
  <c r="QPV19" i="7"/>
  <c r="QPW19" i="7"/>
  <c r="QPX19" i="7"/>
  <c r="QPY19" i="7"/>
  <c r="QPZ19" i="7"/>
  <c r="QQA19" i="7"/>
  <c r="QQB19" i="7"/>
  <c r="QQC19" i="7"/>
  <c r="QQD19" i="7"/>
  <c r="QQE19" i="7"/>
  <c r="QQF19" i="7"/>
  <c r="QQG19" i="7"/>
  <c r="QQH19" i="7"/>
  <c r="QQI19" i="7"/>
  <c r="QQJ19" i="7"/>
  <c r="QQK19" i="7"/>
  <c r="QQL19" i="7"/>
  <c r="QQM19" i="7"/>
  <c r="QQN19" i="7"/>
  <c r="QQO19" i="7"/>
  <c r="QQP19" i="7"/>
  <c r="QQQ19" i="7"/>
  <c r="QQR19" i="7"/>
  <c r="QQS19" i="7"/>
  <c r="QQT19" i="7"/>
  <c r="QQU19" i="7"/>
  <c r="QQV19" i="7"/>
  <c r="QQW19" i="7"/>
  <c r="QQX19" i="7"/>
  <c r="QQY19" i="7"/>
  <c r="QQZ19" i="7"/>
  <c r="QRA19" i="7"/>
  <c r="QRB19" i="7"/>
  <c r="QRC19" i="7"/>
  <c r="QRD19" i="7"/>
  <c r="QRE19" i="7"/>
  <c r="QRF19" i="7"/>
  <c r="QRG19" i="7"/>
  <c r="QRH19" i="7"/>
  <c r="QRI19" i="7"/>
  <c r="QRJ19" i="7"/>
  <c r="QRK19" i="7"/>
  <c r="QRL19" i="7"/>
  <c r="QRM19" i="7"/>
  <c r="QRN19" i="7"/>
  <c r="QRO19" i="7"/>
  <c r="QRP19" i="7"/>
  <c r="QRQ19" i="7"/>
  <c r="QRR19" i="7"/>
  <c r="QRS19" i="7"/>
  <c r="QRT19" i="7"/>
  <c r="QRU19" i="7"/>
  <c r="QRV19" i="7"/>
  <c r="QRW19" i="7"/>
  <c r="QRX19" i="7"/>
  <c r="QRY19" i="7"/>
  <c r="QRZ19" i="7"/>
  <c r="QSA19" i="7"/>
  <c r="QSB19" i="7"/>
  <c r="QSC19" i="7"/>
  <c r="QSD19" i="7"/>
  <c r="QSE19" i="7"/>
  <c r="QSF19" i="7"/>
  <c r="QSG19" i="7"/>
  <c r="QSH19" i="7"/>
  <c r="QSI19" i="7"/>
  <c r="QSJ19" i="7"/>
  <c r="QSK19" i="7"/>
  <c r="QSL19" i="7"/>
  <c r="QSM19" i="7"/>
  <c r="QSN19" i="7"/>
  <c r="QSO19" i="7"/>
  <c r="QSP19" i="7"/>
  <c r="QSQ19" i="7"/>
  <c r="QSR19" i="7"/>
  <c r="QSS19" i="7"/>
  <c r="QST19" i="7"/>
  <c r="QSU19" i="7"/>
  <c r="QSV19" i="7"/>
  <c r="QSW19" i="7"/>
  <c r="QSX19" i="7"/>
  <c r="QSY19" i="7"/>
  <c r="QSZ19" i="7"/>
  <c r="QTA19" i="7"/>
  <c r="QTB19" i="7"/>
  <c r="QTC19" i="7"/>
  <c r="QTD19" i="7"/>
  <c r="QTE19" i="7"/>
  <c r="QTF19" i="7"/>
  <c r="QTG19" i="7"/>
  <c r="QTH19" i="7"/>
  <c r="QTI19" i="7"/>
  <c r="QTJ19" i="7"/>
  <c r="QTK19" i="7"/>
  <c r="QTL19" i="7"/>
  <c r="QTM19" i="7"/>
  <c r="QTN19" i="7"/>
  <c r="QTO19" i="7"/>
  <c r="QTP19" i="7"/>
  <c r="QTQ19" i="7"/>
  <c r="QTR19" i="7"/>
  <c r="QTS19" i="7"/>
  <c r="QTT19" i="7"/>
  <c r="QTU19" i="7"/>
  <c r="QTV19" i="7"/>
  <c r="QTW19" i="7"/>
  <c r="QTX19" i="7"/>
  <c r="QTY19" i="7"/>
  <c r="QTZ19" i="7"/>
  <c r="QUA19" i="7"/>
  <c r="QUB19" i="7"/>
  <c r="QUC19" i="7"/>
  <c r="QUD19" i="7"/>
  <c r="QUE19" i="7"/>
  <c r="QUF19" i="7"/>
  <c r="QUG19" i="7"/>
  <c r="QUH19" i="7"/>
  <c r="QUI19" i="7"/>
  <c r="QUJ19" i="7"/>
  <c r="QUK19" i="7"/>
  <c r="QUL19" i="7"/>
  <c r="QUM19" i="7"/>
  <c r="QUN19" i="7"/>
  <c r="QUO19" i="7"/>
  <c r="QUP19" i="7"/>
  <c r="QUQ19" i="7"/>
  <c r="QUR19" i="7"/>
  <c r="QUS19" i="7"/>
  <c r="QUT19" i="7"/>
  <c r="QUU19" i="7"/>
  <c r="QUV19" i="7"/>
  <c r="QUW19" i="7"/>
  <c r="QUX19" i="7"/>
  <c r="QUY19" i="7"/>
  <c r="QUZ19" i="7"/>
  <c r="QVA19" i="7"/>
  <c r="QVB19" i="7"/>
  <c r="QVC19" i="7"/>
  <c r="QVD19" i="7"/>
  <c r="QVE19" i="7"/>
  <c r="QVF19" i="7"/>
  <c r="QVG19" i="7"/>
  <c r="QVH19" i="7"/>
  <c r="QVI19" i="7"/>
  <c r="QVJ19" i="7"/>
  <c r="QVK19" i="7"/>
  <c r="QVL19" i="7"/>
  <c r="QVM19" i="7"/>
  <c r="QVN19" i="7"/>
  <c r="QVO19" i="7"/>
  <c r="QVP19" i="7"/>
  <c r="QVQ19" i="7"/>
  <c r="QVR19" i="7"/>
  <c r="QVS19" i="7"/>
  <c r="QVT19" i="7"/>
  <c r="QVU19" i="7"/>
  <c r="QVV19" i="7"/>
  <c r="QVW19" i="7"/>
  <c r="QVX19" i="7"/>
  <c r="QVY19" i="7"/>
  <c r="QVZ19" i="7"/>
  <c r="QWA19" i="7"/>
  <c r="QWB19" i="7"/>
  <c r="QWC19" i="7"/>
  <c r="QWD19" i="7"/>
  <c r="QWE19" i="7"/>
  <c r="QWF19" i="7"/>
  <c r="QWG19" i="7"/>
  <c r="QWH19" i="7"/>
  <c r="QWI19" i="7"/>
  <c r="QWJ19" i="7"/>
  <c r="QWK19" i="7"/>
  <c r="QWL19" i="7"/>
  <c r="QWM19" i="7"/>
  <c r="QWN19" i="7"/>
  <c r="QWO19" i="7"/>
  <c r="QWP19" i="7"/>
  <c r="QWQ19" i="7"/>
  <c r="QWR19" i="7"/>
  <c r="QWS19" i="7"/>
  <c r="QWT19" i="7"/>
  <c r="QWU19" i="7"/>
  <c r="QWV19" i="7"/>
  <c r="QWW19" i="7"/>
  <c r="QWX19" i="7"/>
  <c r="QWY19" i="7"/>
  <c r="QWZ19" i="7"/>
  <c r="QXA19" i="7"/>
  <c r="QXB19" i="7"/>
  <c r="QXC19" i="7"/>
  <c r="QXD19" i="7"/>
  <c r="QXE19" i="7"/>
  <c r="QXF19" i="7"/>
  <c r="QXG19" i="7"/>
  <c r="QXH19" i="7"/>
  <c r="QXI19" i="7"/>
  <c r="QXJ19" i="7"/>
  <c r="QXK19" i="7"/>
  <c r="QXL19" i="7"/>
  <c r="QXM19" i="7"/>
  <c r="QXN19" i="7"/>
  <c r="QXO19" i="7"/>
  <c r="QXP19" i="7"/>
  <c r="QXQ19" i="7"/>
  <c r="QXR19" i="7"/>
  <c r="QXS19" i="7"/>
  <c r="QXT19" i="7"/>
  <c r="QXU19" i="7"/>
  <c r="QXV19" i="7"/>
  <c r="QXW19" i="7"/>
  <c r="QXX19" i="7"/>
  <c r="QXY19" i="7"/>
  <c r="QXZ19" i="7"/>
  <c r="QYA19" i="7"/>
  <c r="QYB19" i="7"/>
  <c r="QYC19" i="7"/>
  <c r="QYD19" i="7"/>
  <c r="QYE19" i="7"/>
  <c r="QYF19" i="7"/>
  <c r="QYG19" i="7"/>
  <c r="QYH19" i="7"/>
  <c r="QYI19" i="7"/>
  <c r="QYJ19" i="7"/>
  <c r="QYK19" i="7"/>
  <c r="QYL19" i="7"/>
  <c r="QYM19" i="7"/>
  <c r="QYN19" i="7"/>
  <c r="QYO19" i="7"/>
  <c r="QYP19" i="7"/>
  <c r="QYQ19" i="7"/>
  <c r="QYR19" i="7"/>
  <c r="QYS19" i="7"/>
  <c r="QYT19" i="7"/>
  <c r="QYU19" i="7"/>
  <c r="QYV19" i="7"/>
  <c r="QYW19" i="7"/>
  <c r="QYX19" i="7"/>
  <c r="QYY19" i="7"/>
  <c r="QYZ19" i="7"/>
  <c r="QZA19" i="7"/>
  <c r="QZB19" i="7"/>
  <c r="QZC19" i="7"/>
  <c r="QZD19" i="7"/>
  <c r="QZE19" i="7"/>
  <c r="QZF19" i="7"/>
  <c r="QZG19" i="7"/>
  <c r="QZH19" i="7"/>
  <c r="QZI19" i="7"/>
  <c r="QZJ19" i="7"/>
  <c r="QZK19" i="7"/>
  <c r="QZL19" i="7"/>
  <c r="QZM19" i="7"/>
  <c r="QZN19" i="7"/>
  <c r="QZO19" i="7"/>
  <c r="QZP19" i="7"/>
  <c r="QZQ19" i="7"/>
  <c r="QZR19" i="7"/>
  <c r="QZS19" i="7"/>
  <c r="QZT19" i="7"/>
  <c r="QZU19" i="7"/>
  <c r="QZV19" i="7"/>
  <c r="QZW19" i="7"/>
  <c r="QZX19" i="7"/>
  <c r="QZY19" i="7"/>
  <c r="QZZ19" i="7"/>
  <c r="RAA19" i="7"/>
  <c r="RAB19" i="7"/>
  <c r="RAC19" i="7"/>
  <c r="RAD19" i="7"/>
  <c r="RAE19" i="7"/>
  <c r="RAF19" i="7"/>
  <c r="RAG19" i="7"/>
  <c r="RAH19" i="7"/>
  <c r="RAI19" i="7"/>
  <c r="RAJ19" i="7"/>
  <c r="RAK19" i="7"/>
  <c r="RAL19" i="7"/>
  <c r="RAM19" i="7"/>
  <c r="RAN19" i="7"/>
  <c r="RAO19" i="7"/>
  <c r="RAP19" i="7"/>
  <c r="RAQ19" i="7"/>
  <c r="RAR19" i="7"/>
  <c r="RAS19" i="7"/>
  <c r="RAT19" i="7"/>
  <c r="RAU19" i="7"/>
  <c r="RAV19" i="7"/>
  <c r="RAW19" i="7"/>
  <c r="RAX19" i="7"/>
  <c r="RAY19" i="7"/>
  <c r="RAZ19" i="7"/>
  <c r="RBA19" i="7"/>
  <c r="RBB19" i="7"/>
  <c r="RBC19" i="7"/>
  <c r="RBD19" i="7"/>
  <c r="RBE19" i="7"/>
  <c r="RBF19" i="7"/>
  <c r="RBG19" i="7"/>
  <c r="RBH19" i="7"/>
  <c r="RBI19" i="7"/>
  <c r="RBJ19" i="7"/>
  <c r="RBK19" i="7"/>
  <c r="RBL19" i="7"/>
  <c r="RBM19" i="7"/>
  <c r="RBN19" i="7"/>
  <c r="RBO19" i="7"/>
  <c r="RBP19" i="7"/>
  <c r="RBQ19" i="7"/>
  <c r="RBR19" i="7"/>
  <c r="RBS19" i="7"/>
  <c r="RBT19" i="7"/>
  <c r="RBU19" i="7"/>
  <c r="RBV19" i="7"/>
  <c r="RBW19" i="7"/>
  <c r="RBX19" i="7"/>
  <c r="RBY19" i="7"/>
  <c r="RBZ19" i="7"/>
  <c r="RCA19" i="7"/>
  <c r="RCB19" i="7"/>
  <c r="RCC19" i="7"/>
  <c r="RCD19" i="7"/>
  <c r="RCE19" i="7"/>
  <c r="RCF19" i="7"/>
  <c r="RCG19" i="7"/>
  <c r="RCH19" i="7"/>
  <c r="RCI19" i="7"/>
  <c r="RCJ19" i="7"/>
  <c r="RCK19" i="7"/>
  <c r="RCL19" i="7"/>
  <c r="RCM19" i="7"/>
  <c r="RCN19" i="7"/>
  <c r="RCO19" i="7"/>
  <c r="RCP19" i="7"/>
  <c r="RCQ19" i="7"/>
  <c r="RCR19" i="7"/>
  <c r="RCS19" i="7"/>
  <c r="RCT19" i="7"/>
  <c r="RCU19" i="7"/>
  <c r="RCV19" i="7"/>
  <c r="RCW19" i="7"/>
  <c r="RCX19" i="7"/>
  <c r="RCY19" i="7"/>
  <c r="RCZ19" i="7"/>
  <c r="RDA19" i="7"/>
  <c r="RDB19" i="7"/>
  <c r="RDC19" i="7"/>
  <c r="RDD19" i="7"/>
  <c r="RDE19" i="7"/>
  <c r="RDF19" i="7"/>
  <c r="RDG19" i="7"/>
  <c r="RDH19" i="7"/>
  <c r="RDI19" i="7"/>
  <c r="RDJ19" i="7"/>
  <c r="RDK19" i="7"/>
  <c r="RDL19" i="7"/>
  <c r="RDM19" i="7"/>
  <c r="RDN19" i="7"/>
  <c r="RDO19" i="7"/>
  <c r="RDP19" i="7"/>
  <c r="RDQ19" i="7"/>
  <c r="RDR19" i="7"/>
  <c r="RDS19" i="7"/>
  <c r="RDT19" i="7"/>
  <c r="RDU19" i="7"/>
  <c r="RDV19" i="7"/>
  <c r="RDW19" i="7"/>
  <c r="RDX19" i="7"/>
  <c r="RDY19" i="7"/>
  <c r="RDZ19" i="7"/>
  <c r="REA19" i="7"/>
  <c r="REB19" i="7"/>
  <c r="REC19" i="7"/>
  <c r="RED19" i="7"/>
  <c r="REE19" i="7"/>
  <c r="REF19" i="7"/>
  <c r="REG19" i="7"/>
  <c r="REH19" i="7"/>
  <c r="REI19" i="7"/>
  <c r="REJ19" i="7"/>
  <c r="REK19" i="7"/>
  <c r="REL19" i="7"/>
  <c r="REM19" i="7"/>
  <c r="REN19" i="7"/>
  <c r="REO19" i="7"/>
  <c r="REP19" i="7"/>
  <c r="REQ19" i="7"/>
  <c r="RER19" i="7"/>
  <c r="RES19" i="7"/>
  <c r="RET19" i="7"/>
  <c r="REU19" i="7"/>
  <c r="REV19" i="7"/>
  <c r="REW19" i="7"/>
  <c r="REX19" i="7"/>
  <c r="REY19" i="7"/>
  <c r="REZ19" i="7"/>
  <c r="RFA19" i="7"/>
  <c r="RFB19" i="7"/>
  <c r="RFC19" i="7"/>
  <c r="RFD19" i="7"/>
  <c r="RFE19" i="7"/>
  <c r="RFF19" i="7"/>
  <c r="RFG19" i="7"/>
  <c r="RFH19" i="7"/>
  <c r="RFI19" i="7"/>
  <c r="RFJ19" i="7"/>
  <c r="RFK19" i="7"/>
  <c r="RFL19" i="7"/>
  <c r="RFM19" i="7"/>
  <c r="RFN19" i="7"/>
  <c r="RFO19" i="7"/>
  <c r="RFP19" i="7"/>
  <c r="RFQ19" i="7"/>
  <c r="RFR19" i="7"/>
  <c r="RFS19" i="7"/>
  <c r="RFT19" i="7"/>
  <c r="RFU19" i="7"/>
  <c r="RFV19" i="7"/>
  <c r="RFW19" i="7"/>
  <c r="RFX19" i="7"/>
  <c r="RFY19" i="7"/>
  <c r="RFZ19" i="7"/>
  <c r="RGA19" i="7"/>
  <c r="RGB19" i="7"/>
  <c r="RGC19" i="7"/>
  <c r="RGD19" i="7"/>
  <c r="RGE19" i="7"/>
  <c r="RGF19" i="7"/>
  <c r="RGG19" i="7"/>
  <c r="RGH19" i="7"/>
  <c r="RGI19" i="7"/>
  <c r="RGJ19" i="7"/>
  <c r="RGK19" i="7"/>
  <c r="RGL19" i="7"/>
  <c r="RGM19" i="7"/>
  <c r="RGN19" i="7"/>
  <c r="RGO19" i="7"/>
  <c r="RGP19" i="7"/>
  <c r="RGQ19" i="7"/>
  <c r="RGR19" i="7"/>
  <c r="RGS19" i="7"/>
  <c r="RGT19" i="7"/>
  <c r="RGU19" i="7"/>
  <c r="RGV19" i="7"/>
  <c r="RGW19" i="7"/>
  <c r="RGX19" i="7"/>
  <c r="RGY19" i="7"/>
  <c r="RGZ19" i="7"/>
  <c r="RHA19" i="7"/>
  <c r="RHB19" i="7"/>
  <c r="RHC19" i="7"/>
  <c r="RHD19" i="7"/>
  <c r="RHE19" i="7"/>
  <c r="RHF19" i="7"/>
  <c r="RHG19" i="7"/>
  <c r="RHH19" i="7"/>
  <c r="RHI19" i="7"/>
  <c r="RHJ19" i="7"/>
  <c r="RHK19" i="7"/>
  <c r="RHL19" i="7"/>
  <c r="RHM19" i="7"/>
  <c r="RHN19" i="7"/>
  <c r="RHO19" i="7"/>
  <c r="RHP19" i="7"/>
  <c r="RHQ19" i="7"/>
  <c r="RHR19" i="7"/>
  <c r="RHS19" i="7"/>
  <c r="RHT19" i="7"/>
  <c r="RHU19" i="7"/>
  <c r="RHV19" i="7"/>
  <c r="RHW19" i="7"/>
  <c r="RHX19" i="7"/>
  <c r="RHY19" i="7"/>
  <c r="RHZ19" i="7"/>
  <c r="RIA19" i="7"/>
  <c r="RIB19" i="7"/>
  <c r="RIC19" i="7"/>
  <c r="RID19" i="7"/>
  <c r="RIE19" i="7"/>
  <c r="RIF19" i="7"/>
  <c r="RIG19" i="7"/>
  <c r="RIH19" i="7"/>
  <c r="RII19" i="7"/>
  <c r="RIJ19" i="7"/>
  <c r="RIK19" i="7"/>
  <c r="RIL19" i="7"/>
  <c r="RIM19" i="7"/>
  <c r="RIN19" i="7"/>
  <c r="RIO19" i="7"/>
  <c r="RIP19" i="7"/>
  <c r="RIQ19" i="7"/>
  <c r="RIR19" i="7"/>
  <c r="RIS19" i="7"/>
  <c r="RIT19" i="7"/>
  <c r="RIU19" i="7"/>
  <c r="RIV19" i="7"/>
  <c r="RIW19" i="7"/>
  <c r="RIX19" i="7"/>
  <c r="RIY19" i="7"/>
  <c r="RIZ19" i="7"/>
  <c r="RJA19" i="7"/>
  <c r="RJB19" i="7"/>
  <c r="RJC19" i="7"/>
  <c r="RJD19" i="7"/>
  <c r="RJE19" i="7"/>
  <c r="RJF19" i="7"/>
  <c r="RJG19" i="7"/>
  <c r="RJH19" i="7"/>
  <c r="RJI19" i="7"/>
  <c r="RJJ19" i="7"/>
  <c r="RJK19" i="7"/>
  <c r="RJL19" i="7"/>
  <c r="RJM19" i="7"/>
  <c r="RJN19" i="7"/>
  <c r="RJO19" i="7"/>
  <c r="RJP19" i="7"/>
  <c r="RJQ19" i="7"/>
  <c r="RJR19" i="7"/>
  <c r="RJS19" i="7"/>
  <c r="RJT19" i="7"/>
  <c r="RJU19" i="7"/>
  <c r="RJV19" i="7"/>
  <c r="RJW19" i="7"/>
  <c r="RJX19" i="7"/>
  <c r="RJY19" i="7"/>
  <c r="RJZ19" i="7"/>
  <c r="RKA19" i="7"/>
  <c r="RKB19" i="7"/>
  <c r="RKC19" i="7"/>
  <c r="RKD19" i="7"/>
  <c r="RKE19" i="7"/>
  <c r="RKF19" i="7"/>
  <c r="RKG19" i="7"/>
  <c r="RKH19" i="7"/>
  <c r="RKI19" i="7"/>
  <c r="RKJ19" i="7"/>
  <c r="RKK19" i="7"/>
  <c r="RKL19" i="7"/>
  <c r="RKM19" i="7"/>
  <c r="RKN19" i="7"/>
  <c r="RKO19" i="7"/>
  <c r="RKP19" i="7"/>
  <c r="RKQ19" i="7"/>
  <c r="RKR19" i="7"/>
  <c r="RKS19" i="7"/>
  <c r="RKT19" i="7"/>
  <c r="RKU19" i="7"/>
  <c r="RKV19" i="7"/>
  <c r="RKW19" i="7"/>
  <c r="RKX19" i="7"/>
  <c r="RKY19" i="7"/>
  <c r="RKZ19" i="7"/>
  <c r="RLA19" i="7"/>
  <c r="RLB19" i="7"/>
  <c r="RLC19" i="7"/>
  <c r="RLD19" i="7"/>
  <c r="RLE19" i="7"/>
  <c r="RLF19" i="7"/>
  <c r="RLG19" i="7"/>
  <c r="RLH19" i="7"/>
  <c r="RLI19" i="7"/>
  <c r="RLJ19" i="7"/>
  <c r="RLK19" i="7"/>
  <c r="RLL19" i="7"/>
  <c r="RLM19" i="7"/>
  <c r="RLN19" i="7"/>
  <c r="RLO19" i="7"/>
  <c r="RLP19" i="7"/>
  <c r="RLQ19" i="7"/>
  <c r="RLR19" i="7"/>
  <c r="RLS19" i="7"/>
  <c r="RLT19" i="7"/>
  <c r="RLU19" i="7"/>
  <c r="RLV19" i="7"/>
  <c r="RLW19" i="7"/>
  <c r="RLX19" i="7"/>
  <c r="RLY19" i="7"/>
  <c r="RLZ19" i="7"/>
  <c r="RMA19" i="7"/>
  <c r="RMB19" i="7"/>
  <c r="RMC19" i="7"/>
  <c r="RMD19" i="7"/>
  <c r="RME19" i="7"/>
  <c r="RMF19" i="7"/>
  <c r="RMG19" i="7"/>
  <c r="RMH19" i="7"/>
  <c r="RMI19" i="7"/>
  <c r="RMJ19" i="7"/>
  <c r="RMK19" i="7"/>
  <c r="RML19" i="7"/>
  <c r="RMM19" i="7"/>
  <c r="RMN19" i="7"/>
  <c r="RMO19" i="7"/>
  <c r="RMP19" i="7"/>
  <c r="RMQ19" i="7"/>
  <c r="RMR19" i="7"/>
  <c r="RMS19" i="7"/>
  <c r="RMT19" i="7"/>
  <c r="RMU19" i="7"/>
  <c r="RMV19" i="7"/>
  <c r="RMW19" i="7"/>
  <c r="RMX19" i="7"/>
  <c r="RMY19" i="7"/>
  <c r="RMZ19" i="7"/>
  <c r="RNA19" i="7"/>
  <c r="RNB19" i="7"/>
  <c r="RNC19" i="7"/>
  <c r="RND19" i="7"/>
  <c r="RNE19" i="7"/>
  <c r="RNF19" i="7"/>
  <c r="RNG19" i="7"/>
  <c r="RNH19" i="7"/>
  <c r="RNI19" i="7"/>
  <c r="RNJ19" i="7"/>
  <c r="RNK19" i="7"/>
  <c r="RNL19" i="7"/>
  <c r="RNM19" i="7"/>
  <c r="RNN19" i="7"/>
  <c r="RNO19" i="7"/>
  <c r="RNP19" i="7"/>
  <c r="RNQ19" i="7"/>
  <c r="RNR19" i="7"/>
  <c r="RNS19" i="7"/>
  <c r="RNT19" i="7"/>
  <c r="RNU19" i="7"/>
  <c r="RNV19" i="7"/>
  <c r="RNW19" i="7"/>
  <c r="RNX19" i="7"/>
  <c r="RNY19" i="7"/>
  <c r="RNZ19" i="7"/>
  <c r="ROA19" i="7"/>
  <c r="ROB19" i="7"/>
  <c r="ROC19" i="7"/>
  <c r="ROD19" i="7"/>
  <c r="ROE19" i="7"/>
  <c r="ROF19" i="7"/>
  <c r="ROG19" i="7"/>
  <c r="ROH19" i="7"/>
  <c r="ROI19" i="7"/>
  <c r="ROJ19" i="7"/>
  <c r="ROK19" i="7"/>
  <c r="ROL19" i="7"/>
  <c r="ROM19" i="7"/>
  <c r="RON19" i="7"/>
  <c r="ROO19" i="7"/>
  <c r="ROP19" i="7"/>
  <c r="ROQ19" i="7"/>
  <c r="ROR19" i="7"/>
  <c r="ROS19" i="7"/>
  <c r="ROT19" i="7"/>
  <c r="ROU19" i="7"/>
  <c r="ROV19" i="7"/>
  <c r="ROW19" i="7"/>
  <c r="ROX19" i="7"/>
  <c r="ROY19" i="7"/>
  <c r="ROZ19" i="7"/>
  <c r="RPA19" i="7"/>
  <c r="RPB19" i="7"/>
  <c r="RPC19" i="7"/>
  <c r="RPD19" i="7"/>
  <c r="RPE19" i="7"/>
  <c r="RPF19" i="7"/>
  <c r="RPG19" i="7"/>
  <c r="RPH19" i="7"/>
  <c r="RPI19" i="7"/>
  <c r="RPJ19" i="7"/>
  <c r="RPK19" i="7"/>
  <c r="RPL19" i="7"/>
  <c r="RPM19" i="7"/>
  <c r="RPN19" i="7"/>
  <c r="RPO19" i="7"/>
  <c r="RPP19" i="7"/>
  <c r="RPQ19" i="7"/>
  <c r="RPR19" i="7"/>
  <c r="RPS19" i="7"/>
  <c r="RPT19" i="7"/>
  <c r="RPU19" i="7"/>
  <c r="RPV19" i="7"/>
  <c r="RPW19" i="7"/>
  <c r="RPX19" i="7"/>
  <c r="RPY19" i="7"/>
  <c r="RPZ19" i="7"/>
  <c r="RQA19" i="7"/>
  <c r="RQB19" i="7"/>
  <c r="RQC19" i="7"/>
  <c r="RQD19" i="7"/>
  <c r="RQE19" i="7"/>
  <c r="RQF19" i="7"/>
  <c r="RQG19" i="7"/>
  <c r="RQH19" i="7"/>
  <c r="RQI19" i="7"/>
  <c r="RQJ19" i="7"/>
  <c r="RQK19" i="7"/>
  <c r="RQL19" i="7"/>
  <c r="RQM19" i="7"/>
  <c r="RQN19" i="7"/>
  <c r="RQO19" i="7"/>
  <c r="RQP19" i="7"/>
  <c r="RQQ19" i="7"/>
  <c r="RQR19" i="7"/>
  <c r="RQS19" i="7"/>
  <c r="RQT19" i="7"/>
  <c r="RQU19" i="7"/>
  <c r="RQV19" i="7"/>
  <c r="RQW19" i="7"/>
  <c r="RQX19" i="7"/>
  <c r="RQY19" i="7"/>
  <c r="RQZ19" i="7"/>
  <c r="RRA19" i="7"/>
  <c r="RRB19" i="7"/>
  <c r="RRC19" i="7"/>
  <c r="RRD19" i="7"/>
  <c r="RRE19" i="7"/>
  <c r="RRF19" i="7"/>
  <c r="RRG19" i="7"/>
  <c r="RRH19" i="7"/>
  <c r="RRI19" i="7"/>
  <c r="RRJ19" i="7"/>
  <c r="RRK19" i="7"/>
  <c r="RRL19" i="7"/>
  <c r="RRM19" i="7"/>
  <c r="RRN19" i="7"/>
  <c r="RRO19" i="7"/>
  <c r="RRP19" i="7"/>
  <c r="RRQ19" i="7"/>
  <c r="RRR19" i="7"/>
  <c r="RRS19" i="7"/>
  <c r="RRT19" i="7"/>
  <c r="RRU19" i="7"/>
  <c r="RRV19" i="7"/>
  <c r="RRW19" i="7"/>
  <c r="RRX19" i="7"/>
  <c r="RRY19" i="7"/>
  <c r="RRZ19" i="7"/>
  <c r="RSA19" i="7"/>
  <c r="RSB19" i="7"/>
  <c r="RSC19" i="7"/>
  <c r="RSD19" i="7"/>
  <c r="RSE19" i="7"/>
  <c r="RSF19" i="7"/>
  <c r="RSG19" i="7"/>
  <c r="RSH19" i="7"/>
  <c r="RSI19" i="7"/>
  <c r="RSJ19" i="7"/>
  <c r="RSK19" i="7"/>
  <c r="RSL19" i="7"/>
  <c r="RSM19" i="7"/>
  <c r="RSN19" i="7"/>
  <c r="RSO19" i="7"/>
  <c r="RSP19" i="7"/>
  <c r="RSQ19" i="7"/>
  <c r="RSR19" i="7"/>
  <c r="RSS19" i="7"/>
  <c r="RST19" i="7"/>
  <c r="RSU19" i="7"/>
  <c r="RSV19" i="7"/>
  <c r="RSW19" i="7"/>
  <c r="RSX19" i="7"/>
  <c r="RSY19" i="7"/>
  <c r="RSZ19" i="7"/>
  <c r="RTA19" i="7"/>
  <c r="RTB19" i="7"/>
  <c r="RTC19" i="7"/>
  <c r="RTD19" i="7"/>
  <c r="RTE19" i="7"/>
  <c r="RTF19" i="7"/>
  <c r="RTG19" i="7"/>
  <c r="RTH19" i="7"/>
  <c r="RTI19" i="7"/>
  <c r="RTJ19" i="7"/>
  <c r="RTK19" i="7"/>
  <c r="RTL19" i="7"/>
  <c r="RTM19" i="7"/>
  <c r="RTN19" i="7"/>
  <c r="RTO19" i="7"/>
  <c r="RTP19" i="7"/>
  <c r="RTQ19" i="7"/>
  <c r="RTR19" i="7"/>
  <c r="RTS19" i="7"/>
  <c r="RTT19" i="7"/>
  <c r="RTU19" i="7"/>
  <c r="RTV19" i="7"/>
  <c r="RTW19" i="7"/>
  <c r="RTX19" i="7"/>
  <c r="RTY19" i="7"/>
  <c r="RTZ19" i="7"/>
  <c r="RUA19" i="7"/>
  <c r="RUB19" i="7"/>
  <c r="RUC19" i="7"/>
  <c r="RUD19" i="7"/>
  <c r="RUE19" i="7"/>
  <c r="RUF19" i="7"/>
  <c r="RUG19" i="7"/>
  <c r="RUH19" i="7"/>
  <c r="RUI19" i="7"/>
  <c r="RUJ19" i="7"/>
  <c r="RUK19" i="7"/>
  <c r="RUL19" i="7"/>
  <c r="RUM19" i="7"/>
  <c r="RUN19" i="7"/>
  <c r="RUO19" i="7"/>
  <c r="RUP19" i="7"/>
  <c r="RUQ19" i="7"/>
  <c r="RUR19" i="7"/>
  <c r="RUS19" i="7"/>
  <c r="RUT19" i="7"/>
  <c r="RUU19" i="7"/>
  <c r="RUV19" i="7"/>
  <c r="RUW19" i="7"/>
  <c r="RUX19" i="7"/>
  <c r="RUY19" i="7"/>
  <c r="RUZ19" i="7"/>
  <c r="RVA19" i="7"/>
  <c r="RVB19" i="7"/>
  <c r="RVC19" i="7"/>
  <c r="RVD19" i="7"/>
  <c r="RVE19" i="7"/>
  <c r="RVF19" i="7"/>
  <c r="RVG19" i="7"/>
  <c r="RVH19" i="7"/>
  <c r="RVI19" i="7"/>
  <c r="RVJ19" i="7"/>
  <c r="RVK19" i="7"/>
  <c r="RVL19" i="7"/>
  <c r="RVM19" i="7"/>
  <c r="RVN19" i="7"/>
  <c r="RVO19" i="7"/>
  <c r="RVP19" i="7"/>
  <c r="RVQ19" i="7"/>
  <c r="RVR19" i="7"/>
  <c r="RVS19" i="7"/>
  <c r="RVT19" i="7"/>
  <c r="RVU19" i="7"/>
  <c r="RVV19" i="7"/>
  <c r="RVW19" i="7"/>
  <c r="RVX19" i="7"/>
  <c r="RVY19" i="7"/>
  <c r="RVZ19" i="7"/>
  <c r="RWA19" i="7"/>
  <c r="RWB19" i="7"/>
  <c r="RWC19" i="7"/>
  <c r="RWD19" i="7"/>
  <c r="RWE19" i="7"/>
  <c r="RWF19" i="7"/>
  <c r="RWG19" i="7"/>
  <c r="RWH19" i="7"/>
  <c r="RWI19" i="7"/>
  <c r="RWJ19" i="7"/>
  <c r="RWK19" i="7"/>
  <c r="RWL19" i="7"/>
  <c r="RWM19" i="7"/>
  <c r="RWN19" i="7"/>
  <c r="RWO19" i="7"/>
  <c r="RWP19" i="7"/>
  <c r="RWQ19" i="7"/>
  <c r="RWR19" i="7"/>
  <c r="RWS19" i="7"/>
  <c r="RWT19" i="7"/>
  <c r="RWU19" i="7"/>
  <c r="RWV19" i="7"/>
  <c r="RWW19" i="7"/>
  <c r="RWX19" i="7"/>
  <c r="RWY19" i="7"/>
  <c r="RWZ19" i="7"/>
  <c r="RXA19" i="7"/>
  <c r="RXB19" i="7"/>
  <c r="RXC19" i="7"/>
  <c r="RXD19" i="7"/>
  <c r="RXE19" i="7"/>
  <c r="RXF19" i="7"/>
  <c r="RXG19" i="7"/>
  <c r="RXH19" i="7"/>
  <c r="RXI19" i="7"/>
  <c r="RXJ19" i="7"/>
  <c r="RXK19" i="7"/>
  <c r="RXL19" i="7"/>
  <c r="RXM19" i="7"/>
  <c r="RXN19" i="7"/>
  <c r="RXO19" i="7"/>
  <c r="RXP19" i="7"/>
  <c r="RXQ19" i="7"/>
  <c r="RXR19" i="7"/>
  <c r="RXS19" i="7"/>
  <c r="RXT19" i="7"/>
  <c r="RXU19" i="7"/>
  <c r="RXV19" i="7"/>
  <c r="RXW19" i="7"/>
  <c r="RXX19" i="7"/>
  <c r="RXY19" i="7"/>
  <c r="RXZ19" i="7"/>
  <c r="RYA19" i="7"/>
  <c r="RYB19" i="7"/>
  <c r="RYC19" i="7"/>
  <c r="RYD19" i="7"/>
  <c r="RYE19" i="7"/>
  <c r="RYF19" i="7"/>
  <c r="RYG19" i="7"/>
  <c r="RYH19" i="7"/>
  <c r="RYI19" i="7"/>
  <c r="RYJ19" i="7"/>
  <c r="RYK19" i="7"/>
  <c r="RYL19" i="7"/>
  <c r="RYM19" i="7"/>
  <c r="RYN19" i="7"/>
  <c r="RYO19" i="7"/>
  <c r="RYP19" i="7"/>
  <c r="RYQ19" i="7"/>
  <c r="RYR19" i="7"/>
  <c r="RYS19" i="7"/>
  <c r="RYT19" i="7"/>
  <c r="RYU19" i="7"/>
  <c r="RYV19" i="7"/>
  <c r="RYW19" i="7"/>
  <c r="RYX19" i="7"/>
  <c r="RYY19" i="7"/>
  <c r="RYZ19" i="7"/>
  <c r="RZA19" i="7"/>
  <c r="RZB19" i="7"/>
  <c r="RZC19" i="7"/>
  <c r="RZD19" i="7"/>
  <c r="RZE19" i="7"/>
  <c r="RZF19" i="7"/>
  <c r="RZG19" i="7"/>
  <c r="RZH19" i="7"/>
  <c r="RZI19" i="7"/>
  <c r="RZJ19" i="7"/>
  <c r="RZK19" i="7"/>
  <c r="RZL19" i="7"/>
  <c r="RZM19" i="7"/>
  <c r="RZN19" i="7"/>
  <c r="RZO19" i="7"/>
  <c r="RZP19" i="7"/>
  <c r="RZQ19" i="7"/>
  <c r="RZR19" i="7"/>
  <c r="RZS19" i="7"/>
  <c r="RZT19" i="7"/>
  <c r="RZU19" i="7"/>
  <c r="RZV19" i="7"/>
  <c r="RZW19" i="7"/>
  <c r="RZX19" i="7"/>
  <c r="RZY19" i="7"/>
  <c r="RZZ19" i="7"/>
  <c r="SAA19" i="7"/>
  <c r="SAB19" i="7"/>
  <c r="SAC19" i="7"/>
  <c r="SAD19" i="7"/>
  <c r="SAE19" i="7"/>
  <c r="SAF19" i="7"/>
  <c r="SAG19" i="7"/>
  <c r="SAH19" i="7"/>
  <c r="SAI19" i="7"/>
  <c r="SAJ19" i="7"/>
  <c r="SAK19" i="7"/>
  <c r="SAL19" i="7"/>
  <c r="SAM19" i="7"/>
  <c r="SAN19" i="7"/>
  <c r="SAO19" i="7"/>
  <c r="SAP19" i="7"/>
  <c r="SAQ19" i="7"/>
  <c r="SAR19" i="7"/>
  <c r="SAS19" i="7"/>
  <c r="SAT19" i="7"/>
  <c r="SAU19" i="7"/>
  <c r="SAV19" i="7"/>
  <c r="SAW19" i="7"/>
  <c r="SAX19" i="7"/>
  <c r="SAY19" i="7"/>
  <c r="SAZ19" i="7"/>
  <c r="SBA19" i="7"/>
  <c r="SBB19" i="7"/>
  <c r="SBC19" i="7"/>
  <c r="SBD19" i="7"/>
  <c r="SBE19" i="7"/>
  <c r="SBF19" i="7"/>
  <c r="SBG19" i="7"/>
  <c r="SBH19" i="7"/>
  <c r="SBI19" i="7"/>
  <c r="SBJ19" i="7"/>
  <c r="SBK19" i="7"/>
  <c r="SBL19" i="7"/>
  <c r="SBM19" i="7"/>
  <c r="SBN19" i="7"/>
  <c r="SBO19" i="7"/>
  <c r="SBP19" i="7"/>
  <c r="SBQ19" i="7"/>
  <c r="SBR19" i="7"/>
  <c r="SBS19" i="7"/>
  <c r="SBT19" i="7"/>
  <c r="SBU19" i="7"/>
  <c r="SBV19" i="7"/>
  <c r="SBW19" i="7"/>
  <c r="SBX19" i="7"/>
  <c r="SBY19" i="7"/>
  <c r="SBZ19" i="7"/>
  <c r="SCA19" i="7"/>
  <c r="SCB19" i="7"/>
  <c r="SCC19" i="7"/>
  <c r="SCD19" i="7"/>
  <c r="SCE19" i="7"/>
  <c r="SCF19" i="7"/>
  <c r="SCG19" i="7"/>
  <c r="SCH19" i="7"/>
  <c r="SCI19" i="7"/>
  <c r="SCJ19" i="7"/>
  <c r="SCK19" i="7"/>
  <c r="SCL19" i="7"/>
  <c r="SCM19" i="7"/>
  <c r="SCN19" i="7"/>
  <c r="SCO19" i="7"/>
  <c r="SCP19" i="7"/>
  <c r="SCQ19" i="7"/>
  <c r="SCR19" i="7"/>
  <c r="SCS19" i="7"/>
  <c r="SCT19" i="7"/>
  <c r="SCU19" i="7"/>
  <c r="SCV19" i="7"/>
  <c r="SCW19" i="7"/>
  <c r="SCX19" i="7"/>
  <c r="SCY19" i="7"/>
  <c r="SCZ19" i="7"/>
  <c r="SDA19" i="7"/>
  <c r="SDB19" i="7"/>
  <c r="SDC19" i="7"/>
  <c r="SDD19" i="7"/>
  <c r="SDE19" i="7"/>
  <c r="SDF19" i="7"/>
  <c r="SDG19" i="7"/>
  <c r="SDH19" i="7"/>
  <c r="SDI19" i="7"/>
  <c r="SDJ19" i="7"/>
  <c r="SDK19" i="7"/>
  <c r="SDL19" i="7"/>
  <c r="SDM19" i="7"/>
  <c r="SDN19" i="7"/>
  <c r="SDO19" i="7"/>
  <c r="SDP19" i="7"/>
  <c r="SDQ19" i="7"/>
  <c r="SDR19" i="7"/>
  <c r="SDS19" i="7"/>
  <c r="SDT19" i="7"/>
  <c r="SDU19" i="7"/>
  <c r="SDV19" i="7"/>
  <c r="SDW19" i="7"/>
  <c r="SDX19" i="7"/>
  <c r="SDY19" i="7"/>
  <c r="SDZ19" i="7"/>
  <c r="SEA19" i="7"/>
  <c r="SEB19" i="7"/>
  <c r="SEC19" i="7"/>
  <c r="SED19" i="7"/>
  <c r="SEE19" i="7"/>
  <c r="SEF19" i="7"/>
  <c r="SEG19" i="7"/>
  <c r="SEH19" i="7"/>
  <c r="SEI19" i="7"/>
  <c r="SEJ19" i="7"/>
  <c r="SEK19" i="7"/>
  <c r="SEL19" i="7"/>
  <c r="SEM19" i="7"/>
  <c r="SEN19" i="7"/>
  <c r="SEO19" i="7"/>
  <c r="SEP19" i="7"/>
  <c r="SEQ19" i="7"/>
  <c r="SER19" i="7"/>
  <c r="SES19" i="7"/>
  <c r="SET19" i="7"/>
  <c r="SEU19" i="7"/>
  <c r="SEV19" i="7"/>
  <c r="SEW19" i="7"/>
  <c r="SEX19" i="7"/>
  <c r="SEY19" i="7"/>
  <c r="SEZ19" i="7"/>
  <c r="SFA19" i="7"/>
  <c r="SFB19" i="7"/>
  <c r="SFC19" i="7"/>
  <c r="SFD19" i="7"/>
  <c r="SFE19" i="7"/>
  <c r="SFF19" i="7"/>
  <c r="SFG19" i="7"/>
  <c r="SFH19" i="7"/>
  <c r="SFI19" i="7"/>
  <c r="SFJ19" i="7"/>
  <c r="SFK19" i="7"/>
  <c r="SFL19" i="7"/>
  <c r="SFM19" i="7"/>
  <c r="SFN19" i="7"/>
  <c r="SFO19" i="7"/>
  <c r="SFP19" i="7"/>
  <c r="SFQ19" i="7"/>
  <c r="SFR19" i="7"/>
  <c r="SFS19" i="7"/>
  <c r="SFT19" i="7"/>
  <c r="SFU19" i="7"/>
  <c r="SFV19" i="7"/>
  <c r="SFW19" i="7"/>
  <c r="SFX19" i="7"/>
  <c r="SFY19" i="7"/>
  <c r="SFZ19" i="7"/>
  <c r="SGA19" i="7"/>
  <c r="SGB19" i="7"/>
  <c r="SGC19" i="7"/>
  <c r="SGD19" i="7"/>
  <c r="SGE19" i="7"/>
  <c r="SGF19" i="7"/>
  <c r="SGG19" i="7"/>
  <c r="SGH19" i="7"/>
  <c r="SGI19" i="7"/>
  <c r="SGJ19" i="7"/>
  <c r="SGK19" i="7"/>
  <c r="SGL19" i="7"/>
  <c r="SGM19" i="7"/>
  <c r="SGN19" i="7"/>
  <c r="SGO19" i="7"/>
  <c r="SGP19" i="7"/>
  <c r="SGQ19" i="7"/>
  <c r="SGR19" i="7"/>
  <c r="SGS19" i="7"/>
  <c r="SGT19" i="7"/>
  <c r="SGU19" i="7"/>
  <c r="SGV19" i="7"/>
  <c r="SGW19" i="7"/>
  <c r="SGX19" i="7"/>
  <c r="SGY19" i="7"/>
  <c r="SGZ19" i="7"/>
  <c r="SHA19" i="7"/>
  <c r="SHB19" i="7"/>
  <c r="SHC19" i="7"/>
  <c r="SHD19" i="7"/>
  <c r="SHE19" i="7"/>
  <c r="SHF19" i="7"/>
  <c r="SHG19" i="7"/>
  <c r="SHH19" i="7"/>
  <c r="SHI19" i="7"/>
  <c r="SHJ19" i="7"/>
  <c r="SHK19" i="7"/>
  <c r="SHL19" i="7"/>
  <c r="SHM19" i="7"/>
  <c r="SHN19" i="7"/>
  <c r="SHO19" i="7"/>
  <c r="SHP19" i="7"/>
  <c r="SHQ19" i="7"/>
  <c r="SHR19" i="7"/>
  <c r="SHS19" i="7"/>
  <c r="SHT19" i="7"/>
  <c r="SHU19" i="7"/>
  <c r="SHV19" i="7"/>
  <c r="SHW19" i="7"/>
  <c r="SHX19" i="7"/>
  <c r="SHY19" i="7"/>
  <c r="SHZ19" i="7"/>
  <c r="SIA19" i="7"/>
  <c r="SIB19" i="7"/>
  <c r="SIC19" i="7"/>
  <c r="SID19" i="7"/>
  <c r="SIE19" i="7"/>
  <c r="SIF19" i="7"/>
  <c r="SIG19" i="7"/>
  <c r="SIH19" i="7"/>
  <c r="SII19" i="7"/>
  <c r="SIJ19" i="7"/>
  <c r="SIK19" i="7"/>
  <c r="SIL19" i="7"/>
  <c r="SIM19" i="7"/>
  <c r="SIN19" i="7"/>
  <c r="SIO19" i="7"/>
  <c r="SIP19" i="7"/>
  <c r="SIQ19" i="7"/>
  <c r="SIR19" i="7"/>
  <c r="SIS19" i="7"/>
  <c r="SIT19" i="7"/>
  <c r="SIU19" i="7"/>
  <c r="SIV19" i="7"/>
  <c r="SIW19" i="7"/>
  <c r="SIX19" i="7"/>
  <c r="SIY19" i="7"/>
  <c r="SIZ19" i="7"/>
  <c r="SJA19" i="7"/>
  <c r="SJB19" i="7"/>
  <c r="SJC19" i="7"/>
  <c r="SJD19" i="7"/>
  <c r="SJE19" i="7"/>
  <c r="SJF19" i="7"/>
  <c r="SJG19" i="7"/>
  <c r="SJH19" i="7"/>
  <c r="SJI19" i="7"/>
  <c r="SJJ19" i="7"/>
  <c r="SJK19" i="7"/>
  <c r="SJL19" i="7"/>
  <c r="SJM19" i="7"/>
  <c r="SJN19" i="7"/>
  <c r="SJO19" i="7"/>
  <c r="SJP19" i="7"/>
  <c r="SJQ19" i="7"/>
  <c r="SJR19" i="7"/>
  <c r="SJS19" i="7"/>
  <c r="SJT19" i="7"/>
  <c r="SJU19" i="7"/>
  <c r="SJV19" i="7"/>
  <c r="SJW19" i="7"/>
  <c r="SJX19" i="7"/>
  <c r="SJY19" i="7"/>
  <c r="SJZ19" i="7"/>
  <c r="SKA19" i="7"/>
  <c r="SKB19" i="7"/>
  <c r="SKC19" i="7"/>
  <c r="SKD19" i="7"/>
  <c r="SKE19" i="7"/>
  <c r="SKF19" i="7"/>
  <c r="SKG19" i="7"/>
  <c r="SKH19" i="7"/>
  <c r="SKI19" i="7"/>
  <c r="SKJ19" i="7"/>
  <c r="SKK19" i="7"/>
  <c r="SKL19" i="7"/>
  <c r="SKM19" i="7"/>
  <c r="SKN19" i="7"/>
  <c r="SKO19" i="7"/>
  <c r="SKP19" i="7"/>
  <c r="SKQ19" i="7"/>
  <c r="SKR19" i="7"/>
  <c r="SKS19" i="7"/>
  <c r="SKT19" i="7"/>
  <c r="SKU19" i="7"/>
  <c r="SKV19" i="7"/>
  <c r="SKW19" i="7"/>
  <c r="SKX19" i="7"/>
  <c r="SKY19" i="7"/>
  <c r="SKZ19" i="7"/>
  <c r="SLA19" i="7"/>
  <c r="SLB19" i="7"/>
  <c r="SLC19" i="7"/>
  <c r="SLD19" i="7"/>
  <c r="SLE19" i="7"/>
  <c r="SLF19" i="7"/>
  <c r="SLG19" i="7"/>
  <c r="SLH19" i="7"/>
  <c r="SLI19" i="7"/>
  <c r="SLJ19" i="7"/>
  <c r="SLK19" i="7"/>
  <c r="SLL19" i="7"/>
  <c r="SLM19" i="7"/>
  <c r="SLN19" i="7"/>
  <c r="SLO19" i="7"/>
  <c r="SLP19" i="7"/>
  <c r="SLQ19" i="7"/>
  <c r="SLR19" i="7"/>
  <c r="SLS19" i="7"/>
  <c r="SLT19" i="7"/>
  <c r="SLU19" i="7"/>
  <c r="SLV19" i="7"/>
  <c r="SLW19" i="7"/>
  <c r="SLX19" i="7"/>
  <c r="SLY19" i="7"/>
  <c r="SLZ19" i="7"/>
  <c r="SMA19" i="7"/>
  <c r="SMB19" i="7"/>
  <c r="SMC19" i="7"/>
  <c r="SMD19" i="7"/>
  <c r="SME19" i="7"/>
  <c r="SMF19" i="7"/>
  <c r="SMG19" i="7"/>
  <c r="SMH19" i="7"/>
  <c r="SMI19" i="7"/>
  <c r="SMJ19" i="7"/>
  <c r="SMK19" i="7"/>
  <c r="SML19" i="7"/>
  <c r="SMM19" i="7"/>
  <c r="SMN19" i="7"/>
  <c r="SMO19" i="7"/>
  <c r="SMP19" i="7"/>
  <c r="SMQ19" i="7"/>
  <c r="SMR19" i="7"/>
  <c r="SMS19" i="7"/>
  <c r="SMT19" i="7"/>
  <c r="SMU19" i="7"/>
  <c r="SMV19" i="7"/>
  <c r="SMW19" i="7"/>
  <c r="SMX19" i="7"/>
  <c r="SMY19" i="7"/>
  <c r="SMZ19" i="7"/>
  <c r="SNA19" i="7"/>
  <c r="SNB19" i="7"/>
  <c r="SNC19" i="7"/>
  <c r="SND19" i="7"/>
  <c r="SNE19" i="7"/>
  <c r="SNF19" i="7"/>
  <c r="SNG19" i="7"/>
  <c r="SNH19" i="7"/>
  <c r="SNI19" i="7"/>
  <c r="SNJ19" i="7"/>
  <c r="SNK19" i="7"/>
  <c r="SNL19" i="7"/>
  <c r="SNM19" i="7"/>
  <c r="SNN19" i="7"/>
  <c r="SNO19" i="7"/>
  <c r="SNP19" i="7"/>
  <c r="SNQ19" i="7"/>
  <c r="SNR19" i="7"/>
  <c r="SNS19" i="7"/>
  <c r="SNT19" i="7"/>
  <c r="SNU19" i="7"/>
  <c r="SNV19" i="7"/>
  <c r="SNW19" i="7"/>
  <c r="SNX19" i="7"/>
  <c r="SNY19" i="7"/>
  <c r="SNZ19" i="7"/>
  <c r="SOA19" i="7"/>
  <c r="SOB19" i="7"/>
  <c r="SOC19" i="7"/>
  <c r="SOD19" i="7"/>
  <c r="SOE19" i="7"/>
  <c r="SOF19" i="7"/>
  <c r="SOG19" i="7"/>
  <c r="SOH19" i="7"/>
  <c r="SOI19" i="7"/>
  <c r="SOJ19" i="7"/>
  <c r="SOK19" i="7"/>
  <c r="SOL19" i="7"/>
  <c r="SOM19" i="7"/>
  <c r="SON19" i="7"/>
  <c r="SOO19" i="7"/>
  <c r="SOP19" i="7"/>
  <c r="SOQ19" i="7"/>
  <c r="SOR19" i="7"/>
  <c r="SOS19" i="7"/>
  <c r="SOT19" i="7"/>
  <c r="SOU19" i="7"/>
  <c r="SOV19" i="7"/>
  <c r="SOW19" i="7"/>
  <c r="SOX19" i="7"/>
  <c r="SOY19" i="7"/>
  <c r="SOZ19" i="7"/>
  <c r="SPA19" i="7"/>
  <c r="SPB19" i="7"/>
  <c r="SPC19" i="7"/>
  <c r="SPD19" i="7"/>
  <c r="SPE19" i="7"/>
  <c r="SPF19" i="7"/>
  <c r="SPG19" i="7"/>
  <c r="SPH19" i="7"/>
  <c r="SPI19" i="7"/>
  <c r="SPJ19" i="7"/>
  <c r="SPK19" i="7"/>
  <c r="SPL19" i="7"/>
  <c r="SPM19" i="7"/>
  <c r="SPN19" i="7"/>
  <c r="SPO19" i="7"/>
  <c r="SPP19" i="7"/>
  <c r="SPQ19" i="7"/>
  <c r="SPR19" i="7"/>
  <c r="SPS19" i="7"/>
  <c r="SPT19" i="7"/>
  <c r="SPU19" i="7"/>
  <c r="SPV19" i="7"/>
  <c r="SPW19" i="7"/>
  <c r="SPX19" i="7"/>
  <c r="SPY19" i="7"/>
  <c r="SPZ19" i="7"/>
  <c r="SQA19" i="7"/>
  <c r="SQB19" i="7"/>
  <c r="SQC19" i="7"/>
  <c r="SQD19" i="7"/>
  <c r="SQE19" i="7"/>
  <c r="SQF19" i="7"/>
  <c r="SQG19" i="7"/>
  <c r="SQH19" i="7"/>
  <c r="SQI19" i="7"/>
  <c r="SQJ19" i="7"/>
  <c r="SQK19" i="7"/>
  <c r="SQL19" i="7"/>
  <c r="SQM19" i="7"/>
  <c r="SQN19" i="7"/>
  <c r="SQO19" i="7"/>
  <c r="SQP19" i="7"/>
  <c r="SQQ19" i="7"/>
  <c r="SQR19" i="7"/>
  <c r="SQS19" i="7"/>
  <c r="SQT19" i="7"/>
  <c r="SQU19" i="7"/>
  <c r="SQV19" i="7"/>
  <c r="SQW19" i="7"/>
  <c r="SQX19" i="7"/>
  <c r="SQY19" i="7"/>
  <c r="SQZ19" i="7"/>
  <c r="SRA19" i="7"/>
  <c r="SRB19" i="7"/>
  <c r="SRC19" i="7"/>
  <c r="SRD19" i="7"/>
  <c r="SRE19" i="7"/>
  <c r="SRF19" i="7"/>
  <c r="SRG19" i="7"/>
  <c r="SRH19" i="7"/>
  <c r="SRI19" i="7"/>
  <c r="SRJ19" i="7"/>
  <c r="SRK19" i="7"/>
  <c r="SRL19" i="7"/>
  <c r="SRM19" i="7"/>
  <c r="SRN19" i="7"/>
  <c r="SRO19" i="7"/>
  <c r="SRP19" i="7"/>
  <c r="SRQ19" i="7"/>
  <c r="SRR19" i="7"/>
  <c r="SRS19" i="7"/>
  <c r="SRT19" i="7"/>
  <c r="SRU19" i="7"/>
  <c r="SRV19" i="7"/>
  <c r="SRW19" i="7"/>
  <c r="SRX19" i="7"/>
  <c r="SRY19" i="7"/>
  <c r="SRZ19" i="7"/>
  <c r="SSA19" i="7"/>
  <c r="SSB19" i="7"/>
  <c r="SSC19" i="7"/>
  <c r="SSD19" i="7"/>
  <c r="SSE19" i="7"/>
  <c r="SSF19" i="7"/>
  <c r="SSG19" i="7"/>
  <c r="SSH19" i="7"/>
  <c r="SSI19" i="7"/>
  <c r="SSJ19" i="7"/>
  <c r="SSK19" i="7"/>
  <c r="SSL19" i="7"/>
  <c r="SSM19" i="7"/>
  <c r="SSN19" i="7"/>
  <c r="SSO19" i="7"/>
  <c r="SSP19" i="7"/>
  <c r="SSQ19" i="7"/>
  <c r="SSR19" i="7"/>
  <c r="SSS19" i="7"/>
  <c r="SST19" i="7"/>
  <c r="SSU19" i="7"/>
  <c r="SSV19" i="7"/>
  <c r="SSW19" i="7"/>
  <c r="SSX19" i="7"/>
  <c r="SSY19" i="7"/>
  <c r="SSZ19" i="7"/>
  <c r="STA19" i="7"/>
  <c r="STB19" i="7"/>
  <c r="STC19" i="7"/>
  <c r="STD19" i="7"/>
  <c r="STE19" i="7"/>
  <c r="STF19" i="7"/>
  <c r="STG19" i="7"/>
  <c r="STH19" i="7"/>
  <c r="STI19" i="7"/>
  <c r="STJ19" i="7"/>
  <c r="STK19" i="7"/>
  <c r="STL19" i="7"/>
  <c r="STM19" i="7"/>
  <c r="STN19" i="7"/>
  <c r="STO19" i="7"/>
  <c r="STP19" i="7"/>
  <c r="STQ19" i="7"/>
  <c r="STR19" i="7"/>
  <c r="STS19" i="7"/>
  <c r="STT19" i="7"/>
  <c r="STU19" i="7"/>
  <c r="STV19" i="7"/>
  <c r="STW19" i="7"/>
  <c r="STX19" i="7"/>
  <c r="STY19" i="7"/>
  <c r="STZ19" i="7"/>
  <c r="SUA19" i="7"/>
  <c r="SUB19" i="7"/>
  <c r="SUC19" i="7"/>
  <c r="SUD19" i="7"/>
  <c r="SUE19" i="7"/>
  <c r="SUF19" i="7"/>
  <c r="SUG19" i="7"/>
  <c r="SUH19" i="7"/>
  <c r="SUI19" i="7"/>
  <c r="SUJ19" i="7"/>
  <c r="SUK19" i="7"/>
  <c r="SUL19" i="7"/>
  <c r="SUM19" i="7"/>
  <c r="SUN19" i="7"/>
  <c r="SUO19" i="7"/>
  <c r="SUP19" i="7"/>
  <c r="SUQ19" i="7"/>
  <c r="SUR19" i="7"/>
  <c r="SUS19" i="7"/>
  <c r="SUT19" i="7"/>
  <c r="SUU19" i="7"/>
  <c r="SUV19" i="7"/>
  <c r="SUW19" i="7"/>
  <c r="SUX19" i="7"/>
  <c r="SUY19" i="7"/>
  <c r="SUZ19" i="7"/>
  <c r="SVA19" i="7"/>
  <c r="SVB19" i="7"/>
  <c r="SVC19" i="7"/>
  <c r="SVD19" i="7"/>
  <c r="SVE19" i="7"/>
  <c r="SVF19" i="7"/>
  <c r="SVG19" i="7"/>
  <c r="SVH19" i="7"/>
  <c r="SVI19" i="7"/>
  <c r="SVJ19" i="7"/>
  <c r="SVK19" i="7"/>
  <c r="SVL19" i="7"/>
  <c r="SVM19" i="7"/>
  <c r="SVN19" i="7"/>
  <c r="SVO19" i="7"/>
  <c r="SVP19" i="7"/>
  <c r="SVQ19" i="7"/>
  <c r="SVR19" i="7"/>
  <c r="SVS19" i="7"/>
  <c r="SVT19" i="7"/>
  <c r="SVU19" i="7"/>
  <c r="SVV19" i="7"/>
  <c r="SVW19" i="7"/>
  <c r="SVX19" i="7"/>
  <c r="SVY19" i="7"/>
  <c r="SVZ19" i="7"/>
  <c r="SWA19" i="7"/>
  <c r="SWB19" i="7"/>
  <c r="SWC19" i="7"/>
  <c r="SWD19" i="7"/>
  <c r="SWE19" i="7"/>
  <c r="SWF19" i="7"/>
  <c r="SWG19" i="7"/>
  <c r="SWH19" i="7"/>
  <c r="SWI19" i="7"/>
  <c r="SWJ19" i="7"/>
  <c r="SWK19" i="7"/>
  <c r="SWL19" i="7"/>
  <c r="SWM19" i="7"/>
  <c r="SWN19" i="7"/>
  <c r="SWO19" i="7"/>
  <c r="SWP19" i="7"/>
  <c r="SWQ19" i="7"/>
  <c r="SWR19" i="7"/>
  <c r="SWS19" i="7"/>
  <c r="SWT19" i="7"/>
  <c r="SWU19" i="7"/>
  <c r="SWV19" i="7"/>
  <c r="SWW19" i="7"/>
  <c r="SWX19" i="7"/>
  <c r="SWY19" i="7"/>
  <c r="SWZ19" i="7"/>
  <c r="SXA19" i="7"/>
  <c r="SXB19" i="7"/>
  <c r="SXC19" i="7"/>
  <c r="SXD19" i="7"/>
  <c r="SXE19" i="7"/>
  <c r="SXF19" i="7"/>
  <c r="SXG19" i="7"/>
  <c r="SXH19" i="7"/>
  <c r="SXI19" i="7"/>
  <c r="SXJ19" i="7"/>
  <c r="SXK19" i="7"/>
  <c r="SXL19" i="7"/>
  <c r="SXM19" i="7"/>
  <c r="SXN19" i="7"/>
  <c r="SXO19" i="7"/>
  <c r="SXP19" i="7"/>
  <c r="SXQ19" i="7"/>
  <c r="SXR19" i="7"/>
  <c r="SXS19" i="7"/>
  <c r="SXT19" i="7"/>
  <c r="SXU19" i="7"/>
  <c r="SXV19" i="7"/>
  <c r="SXW19" i="7"/>
  <c r="SXX19" i="7"/>
  <c r="SXY19" i="7"/>
  <c r="SXZ19" i="7"/>
  <c r="SYA19" i="7"/>
  <c r="SYB19" i="7"/>
  <c r="SYC19" i="7"/>
  <c r="SYD19" i="7"/>
  <c r="SYE19" i="7"/>
  <c r="SYF19" i="7"/>
  <c r="SYG19" i="7"/>
  <c r="SYH19" i="7"/>
  <c r="SYI19" i="7"/>
  <c r="SYJ19" i="7"/>
  <c r="SYK19" i="7"/>
  <c r="SYL19" i="7"/>
  <c r="SYM19" i="7"/>
  <c r="SYN19" i="7"/>
  <c r="SYO19" i="7"/>
  <c r="SYP19" i="7"/>
  <c r="SYQ19" i="7"/>
  <c r="SYR19" i="7"/>
  <c r="SYS19" i="7"/>
  <c r="SYT19" i="7"/>
  <c r="SYU19" i="7"/>
  <c r="SYV19" i="7"/>
  <c r="SYW19" i="7"/>
  <c r="SYX19" i="7"/>
  <c r="SYY19" i="7"/>
  <c r="SYZ19" i="7"/>
  <c r="SZA19" i="7"/>
  <c r="SZB19" i="7"/>
  <c r="SZC19" i="7"/>
  <c r="SZD19" i="7"/>
  <c r="SZE19" i="7"/>
  <c r="SZF19" i="7"/>
  <c r="SZG19" i="7"/>
  <c r="SZH19" i="7"/>
  <c r="SZI19" i="7"/>
  <c r="SZJ19" i="7"/>
  <c r="SZK19" i="7"/>
  <c r="SZL19" i="7"/>
  <c r="SZM19" i="7"/>
  <c r="SZN19" i="7"/>
  <c r="SZO19" i="7"/>
  <c r="SZP19" i="7"/>
  <c r="SZQ19" i="7"/>
  <c r="SZR19" i="7"/>
  <c r="SZS19" i="7"/>
  <c r="SZT19" i="7"/>
  <c r="SZU19" i="7"/>
  <c r="SZV19" i="7"/>
  <c r="SZW19" i="7"/>
  <c r="SZX19" i="7"/>
  <c r="SZY19" i="7"/>
  <c r="SZZ19" i="7"/>
  <c r="TAA19" i="7"/>
  <c r="TAB19" i="7"/>
  <c r="TAC19" i="7"/>
  <c r="TAD19" i="7"/>
  <c r="TAE19" i="7"/>
  <c r="TAF19" i="7"/>
  <c r="TAG19" i="7"/>
  <c r="TAH19" i="7"/>
  <c r="TAI19" i="7"/>
  <c r="TAJ19" i="7"/>
  <c r="TAK19" i="7"/>
  <c r="TAL19" i="7"/>
  <c r="TAM19" i="7"/>
  <c r="TAN19" i="7"/>
  <c r="TAO19" i="7"/>
  <c r="TAP19" i="7"/>
  <c r="TAQ19" i="7"/>
  <c r="TAR19" i="7"/>
  <c r="TAS19" i="7"/>
  <c r="TAT19" i="7"/>
  <c r="TAU19" i="7"/>
  <c r="TAV19" i="7"/>
  <c r="TAW19" i="7"/>
  <c r="TAX19" i="7"/>
  <c r="TAY19" i="7"/>
  <c r="TAZ19" i="7"/>
  <c r="TBA19" i="7"/>
  <c r="TBB19" i="7"/>
  <c r="TBC19" i="7"/>
  <c r="TBD19" i="7"/>
  <c r="TBE19" i="7"/>
  <c r="TBF19" i="7"/>
  <c r="TBG19" i="7"/>
  <c r="TBH19" i="7"/>
  <c r="TBI19" i="7"/>
  <c r="TBJ19" i="7"/>
  <c r="TBK19" i="7"/>
  <c r="TBL19" i="7"/>
  <c r="TBM19" i="7"/>
  <c r="TBN19" i="7"/>
  <c r="TBO19" i="7"/>
  <c r="TBP19" i="7"/>
  <c r="TBQ19" i="7"/>
  <c r="TBR19" i="7"/>
  <c r="TBS19" i="7"/>
  <c r="TBT19" i="7"/>
  <c r="TBU19" i="7"/>
  <c r="TBV19" i="7"/>
  <c r="TBW19" i="7"/>
  <c r="TBX19" i="7"/>
  <c r="TBY19" i="7"/>
  <c r="TBZ19" i="7"/>
  <c r="TCA19" i="7"/>
  <c r="TCB19" i="7"/>
  <c r="TCC19" i="7"/>
  <c r="TCD19" i="7"/>
  <c r="TCE19" i="7"/>
  <c r="TCF19" i="7"/>
  <c r="TCG19" i="7"/>
  <c r="TCH19" i="7"/>
  <c r="TCI19" i="7"/>
  <c r="TCJ19" i="7"/>
  <c r="TCK19" i="7"/>
  <c r="TCL19" i="7"/>
  <c r="TCM19" i="7"/>
  <c r="TCN19" i="7"/>
  <c r="TCO19" i="7"/>
  <c r="TCP19" i="7"/>
  <c r="TCQ19" i="7"/>
  <c r="TCR19" i="7"/>
  <c r="TCS19" i="7"/>
  <c r="TCT19" i="7"/>
  <c r="TCU19" i="7"/>
  <c r="TCV19" i="7"/>
  <c r="TCW19" i="7"/>
  <c r="TCX19" i="7"/>
  <c r="TCY19" i="7"/>
  <c r="TCZ19" i="7"/>
  <c r="TDA19" i="7"/>
  <c r="TDB19" i="7"/>
  <c r="TDC19" i="7"/>
  <c r="TDD19" i="7"/>
  <c r="TDE19" i="7"/>
  <c r="TDF19" i="7"/>
  <c r="TDG19" i="7"/>
  <c r="TDH19" i="7"/>
  <c r="TDI19" i="7"/>
  <c r="TDJ19" i="7"/>
  <c r="TDK19" i="7"/>
  <c r="TDL19" i="7"/>
  <c r="TDM19" i="7"/>
  <c r="TDN19" i="7"/>
  <c r="TDO19" i="7"/>
  <c r="TDP19" i="7"/>
  <c r="TDQ19" i="7"/>
  <c r="TDR19" i="7"/>
  <c r="TDS19" i="7"/>
  <c r="TDT19" i="7"/>
  <c r="TDU19" i="7"/>
  <c r="TDV19" i="7"/>
  <c r="TDW19" i="7"/>
  <c r="TDX19" i="7"/>
  <c r="TDY19" i="7"/>
  <c r="TDZ19" i="7"/>
  <c r="TEA19" i="7"/>
  <c r="TEB19" i="7"/>
  <c r="TEC19" i="7"/>
  <c r="TED19" i="7"/>
  <c r="TEE19" i="7"/>
  <c r="TEF19" i="7"/>
  <c r="TEG19" i="7"/>
  <c r="TEH19" i="7"/>
  <c r="TEI19" i="7"/>
  <c r="TEJ19" i="7"/>
  <c r="TEK19" i="7"/>
  <c r="TEL19" i="7"/>
  <c r="TEM19" i="7"/>
  <c r="TEN19" i="7"/>
  <c r="TEO19" i="7"/>
  <c r="TEP19" i="7"/>
  <c r="TEQ19" i="7"/>
  <c r="TER19" i="7"/>
  <c r="TES19" i="7"/>
  <c r="TET19" i="7"/>
  <c r="TEU19" i="7"/>
  <c r="TEV19" i="7"/>
  <c r="TEW19" i="7"/>
  <c r="TEX19" i="7"/>
  <c r="TEY19" i="7"/>
  <c r="TEZ19" i="7"/>
  <c r="TFA19" i="7"/>
  <c r="TFB19" i="7"/>
  <c r="TFC19" i="7"/>
  <c r="TFD19" i="7"/>
  <c r="TFE19" i="7"/>
  <c r="TFF19" i="7"/>
  <c r="TFG19" i="7"/>
  <c r="TFH19" i="7"/>
  <c r="TFI19" i="7"/>
  <c r="TFJ19" i="7"/>
  <c r="TFK19" i="7"/>
  <c r="TFL19" i="7"/>
  <c r="TFM19" i="7"/>
  <c r="TFN19" i="7"/>
  <c r="TFO19" i="7"/>
  <c r="TFP19" i="7"/>
  <c r="TFQ19" i="7"/>
  <c r="TFR19" i="7"/>
  <c r="TFS19" i="7"/>
  <c r="TFT19" i="7"/>
  <c r="TFU19" i="7"/>
  <c r="TFV19" i="7"/>
  <c r="TFW19" i="7"/>
  <c r="TFX19" i="7"/>
  <c r="TFY19" i="7"/>
  <c r="TFZ19" i="7"/>
  <c r="TGA19" i="7"/>
  <c r="TGB19" i="7"/>
  <c r="TGC19" i="7"/>
  <c r="TGD19" i="7"/>
  <c r="TGE19" i="7"/>
  <c r="TGF19" i="7"/>
  <c r="TGG19" i="7"/>
  <c r="TGH19" i="7"/>
  <c r="TGI19" i="7"/>
  <c r="TGJ19" i="7"/>
  <c r="TGK19" i="7"/>
  <c r="TGL19" i="7"/>
  <c r="TGM19" i="7"/>
  <c r="TGN19" i="7"/>
  <c r="TGO19" i="7"/>
  <c r="TGP19" i="7"/>
  <c r="TGQ19" i="7"/>
  <c r="TGR19" i="7"/>
  <c r="TGS19" i="7"/>
  <c r="TGT19" i="7"/>
  <c r="TGU19" i="7"/>
  <c r="TGV19" i="7"/>
  <c r="TGW19" i="7"/>
  <c r="TGX19" i="7"/>
  <c r="TGY19" i="7"/>
  <c r="TGZ19" i="7"/>
  <c r="THA19" i="7"/>
  <c r="THB19" i="7"/>
  <c r="THC19" i="7"/>
  <c r="THD19" i="7"/>
  <c r="THE19" i="7"/>
  <c r="THF19" i="7"/>
  <c r="THG19" i="7"/>
  <c r="THH19" i="7"/>
  <c r="THI19" i="7"/>
  <c r="THJ19" i="7"/>
  <c r="THK19" i="7"/>
  <c r="THL19" i="7"/>
  <c r="THM19" i="7"/>
  <c r="THN19" i="7"/>
  <c r="THO19" i="7"/>
  <c r="THP19" i="7"/>
  <c r="THQ19" i="7"/>
  <c r="THR19" i="7"/>
  <c r="THS19" i="7"/>
  <c r="THT19" i="7"/>
  <c r="THU19" i="7"/>
  <c r="THV19" i="7"/>
  <c r="THW19" i="7"/>
  <c r="THX19" i="7"/>
  <c r="THY19" i="7"/>
  <c r="THZ19" i="7"/>
  <c r="TIA19" i="7"/>
  <c r="TIB19" i="7"/>
  <c r="TIC19" i="7"/>
  <c r="TID19" i="7"/>
  <c r="TIE19" i="7"/>
  <c r="TIF19" i="7"/>
  <c r="TIG19" i="7"/>
  <c r="TIH19" i="7"/>
  <c r="TII19" i="7"/>
  <c r="TIJ19" i="7"/>
  <c r="TIK19" i="7"/>
  <c r="TIL19" i="7"/>
  <c r="TIM19" i="7"/>
  <c r="TIN19" i="7"/>
  <c r="TIO19" i="7"/>
  <c r="TIP19" i="7"/>
  <c r="TIQ19" i="7"/>
  <c r="TIR19" i="7"/>
  <c r="TIS19" i="7"/>
  <c r="TIT19" i="7"/>
  <c r="TIU19" i="7"/>
  <c r="TIV19" i="7"/>
  <c r="TIW19" i="7"/>
  <c r="TIX19" i="7"/>
  <c r="TIY19" i="7"/>
  <c r="TIZ19" i="7"/>
  <c r="TJA19" i="7"/>
  <c r="TJB19" i="7"/>
  <c r="TJC19" i="7"/>
  <c r="TJD19" i="7"/>
  <c r="TJE19" i="7"/>
  <c r="TJF19" i="7"/>
  <c r="TJG19" i="7"/>
  <c r="TJH19" i="7"/>
  <c r="TJI19" i="7"/>
  <c r="TJJ19" i="7"/>
  <c r="TJK19" i="7"/>
  <c r="TJL19" i="7"/>
  <c r="TJM19" i="7"/>
  <c r="TJN19" i="7"/>
  <c r="TJO19" i="7"/>
  <c r="TJP19" i="7"/>
  <c r="TJQ19" i="7"/>
  <c r="TJR19" i="7"/>
  <c r="TJS19" i="7"/>
  <c r="TJT19" i="7"/>
  <c r="TJU19" i="7"/>
  <c r="TJV19" i="7"/>
  <c r="TJW19" i="7"/>
  <c r="TJX19" i="7"/>
  <c r="TJY19" i="7"/>
  <c r="TJZ19" i="7"/>
  <c r="TKA19" i="7"/>
  <c r="TKB19" i="7"/>
  <c r="TKC19" i="7"/>
  <c r="TKD19" i="7"/>
  <c r="TKE19" i="7"/>
  <c r="TKF19" i="7"/>
  <c r="TKG19" i="7"/>
  <c r="TKH19" i="7"/>
  <c r="TKI19" i="7"/>
  <c r="TKJ19" i="7"/>
  <c r="TKK19" i="7"/>
  <c r="TKL19" i="7"/>
  <c r="TKM19" i="7"/>
  <c r="TKN19" i="7"/>
  <c r="TKO19" i="7"/>
  <c r="TKP19" i="7"/>
  <c r="TKQ19" i="7"/>
  <c r="TKR19" i="7"/>
  <c r="TKS19" i="7"/>
  <c r="TKT19" i="7"/>
  <c r="TKU19" i="7"/>
  <c r="TKV19" i="7"/>
  <c r="TKW19" i="7"/>
  <c r="TKX19" i="7"/>
  <c r="TKY19" i="7"/>
  <c r="TKZ19" i="7"/>
  <c r="TLA19" i="7"/>
  <c r="TLB19" i="7"/>
  <c r="TLC19" i="7"/>
  <c r="TLD19" i="7"/>
  <c r="TLE19" i="7"/>
  <c r="TLF19" i="7"/>
  <c r="TLG19" i="7"/>
  <c r="TLH19" i="7"/>
  <c r="TLI19" i="7"/>
  <c r="TLJ19" i="7"/>
  <c r="TLK19" i="7"/>
  <c r="TLL19" i="7"/>
  <c r="TLM19" i="7"/>
  <c r="TLN19" i="7"/>
  <c r="TLO19" i="7"/>
  <c r="TLP19" i="7"/>
  <c r="TLQ19" i="7"/>
  <c r="TLR19" i="7"/>
  <c r="TLS19" i="7"/>
  <c r="TLT19" i="7"/>
  <c r="TLU19" i="7"/>
  <c r="TLV19" i="7"/>
  <c r="TLW19" i="7"/>
  <c r="TLX19" i="7"/>
  <c r="TLY19" i="7"/>
  <c r="TLZ19" i="7"/>
  <c r="TMA19" i="7"/>
  <c r="TMB19" i="7"/>
  <c r="TMC19" i="7"/>
  <c r="TMD19" i="7"/>
  <c r="TME19" i="7"/>
  <c r="TMF19" i="7"/>
  <c r="TMG19" i="7"/>
  <c r="TMH19" i="7"/>
  <c r="TMI19" i="7"/>
  <c r="TMJ19" i="7"/>
  <c r="TMK19" i="7"/>
  <c r="TML19" i="7"/>
  <c r="TMM19" i="7"/>
  <c r="TMN19" i="7"/>
  <c r="TMO19" i="7"/>
  <c r="TMP19" i="7"/>
  <c r="TMQ19" i="7"/>
  <c r="TMR19" i="7"/>
  <c r="TMS19" i="7"/>
  <c r="TMT19" i="7"/>
  <c r="TMU19" i="7"/>
  <c r="TMV19" i="7"/>
  <c r="TMW19" i="7"/>
  <c r="TMX19" i="7"/>
  <c r="TMY19" i="7"/>
  <c r="TMZ19" i="7"/>
  <c r="TNA19" i="7"/>
  <c r="TNB19" i="7"/>
  <c r="TNC19" i="7"/>
  <c r="TND19" i="7"/>
  <c r="TNE19" i="7"/>
  <c r="TNF19" i="7"/>
  <c r="TNG19" i="7"/>
  <c r="TNH19" i="7"/>
  <c r="TNI19" i="7"/>
  <c r="TNJ19" i="7"/>
  <c r="TNK19" i="7"/>
  <c r="TNL19" i="7"/>
  <c r="TNM19" i="7"/>
  <c r="TNN19" i="7"/>
  <c r="TNO19" i="7"/>
  <c r="TNP19" i="7"/>
  <c r="TNQ19" i="7"/>
  <c r="TNR19" i="7"/>
  <c r="TNS19" i="7"/>
  <c r="TNT19" i="7"/>
  <c r="TNU19" i="7"/>
  <c r="TNV19" i="7"/>
  <c r="TNW19" i="7"/>
  <c r="TNX19" i="7"/>
  <c r="TNY19" i="7"/>
  <c r="TNZ19" i="7"/>
  <c r="TOA19" i="7"/>
  <c r="TOB19" i="7"/>
  <c r="TOC19" i="7"/>
  <c r="TOD19" i="7"/>
  <c r="TOE19" i="7"/>
  <c r="TOF19" i="7"/>
  <c r="TOG19" i="7"/>
  <c r="TOH19" i="7"/>
  <c r="TOI19" i="7"/>
  <c r="TOJ19" i="7"/>
  <c r="TOK19" i="7"/>
  <c r="TOL19" i="7"/>
  <c r="TOM19" i="7"/>
  <c r="TON19" i="7"/>
  <c r="TOO19" i="7"/>
  <c r="TOP19" i="7"/>
  <c r="TOQ19" i="7"/>
  <c r="TOR19" i="7"/>
  <c r="TOS19" i="7"/>
  <c r="TOT19" i="7"/>
  <c r="TOU19" i="7"/>
  <c r="TOV19" i="7"/>
  <c r="TOW19" i="7"/>
  <c r="TOX19" i="7"/>
  <c r="TOY19" i="7"/>
  <c r="TOZ19" i="7"/>
  <c r="TPA19" i="7"/>
  <c r="TPB19" i="7"/>
  <c r="TPC19" i="7"/>
  <c r="TPD19" i="7"/>
  <c r="TPE19" i="7"/>
  <c r="TPF19" i="7"/>
  <c r="TPG19" i="7"/>
  <c r="TPH19" i="7"/>
  <c r="TPI19" i="7"/>
  <c r="TPJ19" i="7"/>
  <c r="TPK19" i="7"/>
  <c r="TPL19" i="7"/>
  <c r="TPM19" i="7"/>
  <c r="TPN19" i="7"/>
  <c r="TPO19" i="7"/>
  <c r="TPP19" i="7"/>
  <c r="TPQ19" i="7"/>
  <c r="TPR19" i="7"/>
  <c r="TPS19" i="7"/>
  <c r="TPT19" i="7"/>
  <c r="TPU19" i="7"/>
  <c r="TPV19" i="7"/>
  <c r="TPW19" i="7"/>
  <c r="TPX19" i="7"/>
  <c r="TPY19" i="7"/>
  <c r="TPZ19" i="7"/>
  <c r="TQA19" i="7"/>
  <c r="TQB19" i="7"/>
  <c r="TQC19" i="7"/>
  <c r="TQD19" i="7"/>
  <c r="TQE19" i="7"/>
  <c r="TQF19" i="7"/>
  <c r="TQG19" i="7"/>
  <c r="TQH19" i="7"/>
  <c r="TQI19" i="7"/>
  <c r="TQJ19" i="7"/>
  <c r="TQK19" i="7"/>
  <c r="TQL19" i="7"/>
  <c r="TQM19" i="7"/>
  <c r="TQN19" i="7"/>
  <c r="TQO19" i="7"/>
  <c r="TQP19" i="7"/>
  <c r="TQQ19" i="7"/>
  <c r="TQR19" i="7"/>
  <c r="TQS19" i="7"/>
  <c r="TQT19" i="7"/>
  <c r="TQU19" i="7"/>
  <c r="TQV19" i="7"/>
  <c r="TQW19" i="7"/>
  <c r="TQX19" i="7"/>
  <c r="TQY19" i="7"/>
  <c r="TQZ19" i="7"/>
  <c r="TRA19" i="7"/>
  <c r="TRB19" i="7"/>
  <c r="TRC19" i="7"/>
  <c r="TRD19" i="7"/>
  <c r="TRE19" i="7"/>
  <c r="TRF19" i="7"/>
  <c r="TRG19" i="7"/>
  <c r="TRH19" i="7"/>
  <c r="TRI19" i="7"/>
  <c r="TRJ19" i="7"/>
  <c r="TRK19" i="7"/>
  <c r="TRL19" i="7"/>
  <c r="TRM19" i="7"/>
  <c r="TRN19" i="7"/>
  <c r="TRO19" i="7"/>
  <c r="TRP19" i="7"/>
  <c r="TRQ19" i="7"/>
  <c r="TRR19" i="7"/>
  <c r="TRS19" i="7"/>
  <c r="TRT19" i="7"/>
  <c r="TRU19" i="7"/>
  <c r="TRV19" i="7"/>
  <c r="TRW19" i="7"/>
  <c r="TRX19" i="7"/>
  <c r="TRY19" i="7"/>
  <c r="TRZ19" i="7"/>
  <c r="TSA19" i="7"/>
  <c r="TSB19" i="7"/>
  <c r="TSC19" i="7"/>
  <c r="TSD19" i="7"/>
  <c r="TSE19" i="7"/>
  <c r="TSF19" i="7"/>
  <c r="TSG19" i="7"/>
  <c r="TSH19" i="7"/>
  <c r="TSI19" i="7"/>
  <c r="TSJ19" i="7"/>
  <c r="TSK19" i="7"/>
  <c r="TSL19" i="7"/>
  <c r="TSM19" i="7"/>
  <c r="TSN19" i="7"/>
  <c r="TSO19" i="7"/>
  <c r="TSP19" i="7"/>
  <c r="TSQ19" i="7"/>
  <c r="TSR19" i="7"/>
  <c r="TSS19" i="7"/>
  <c r="TST19" i="7"/>
  <c r="TSU19" i="7"/>
  <c r="TSV19" i="7"/>
  <c r="TSW19" i="7"/>
  <c r="TSX19" i="7"/>
  <c r="TSY19" i="7"/>
  <c r="TSZ19" i="7"/>
  <c r="TTA19" i="7"/>
  <c r="TTB19" i="7"/>
  <c r="TTC19" i="7"/>
  <c r="TTD19" i="7"/>
  <c r="TTE19" i="7"/>
  <c r="TTF19" i="7"/>
  <c r="TTG19" i="7"/>
  <c r="TTH19" i="7"/>
  <c r="TTI19" i="7"/>
  <c r="TTJ19" i="7"/>
  <c r="TTK19" i="7"/>
  <c r="TTL19" i="7"/>
  <c r="TTM19" i="7"/>
  <c r="TTN19" i="7"/>
  <c r="TTO19" i="7"/>
  <c r="TTP19" i="7"/>
  <c r="TTQ19" i="7"/>
  <c r="TTR19" i="7"/>
  <c r="TTS19" i="7"/>
  <c r="TTT19" i="7"/>
  <c r="TTU19" i="7"/>
  <c r="TTV19" i="7"/>
  <c r="TTW19" i="7"/>
  <c r="TTX19" i="7"/>
  <c r="TTY19" i="7"/>
  <c r="TTZ19" i="7"/>
  <c r="TUA19" i="7"/>
  <c r="TUB19" i="7"/>
  <c r="TUC19" i="7"/>
  <c r="TUD19" i="7"/>
  <c r="TUE19" i="7"/>
  <c r="TUF19" i="7"/>
  <c r="TUG19" i="7"/>
  <c r="TUH19" i="7"/>
  <c r="TUI19" i="7"/>
  <c r="TUJ19" i="7"/>
  <c r="TUK19" i="7"/>
  <c r="TUL19" i="7"/>
  <c r="TUM19" i="7"/>
  <c r="TUN19" i="7"/>
  <c r="TUO19" i="7"/>
  <c r="TUP19" i="7"/>
  <c r="TUQ19" i="7"/>
  <c r="TUR19" i="7"/>
  <c r="TUS19" i="7"/>
  <c r="TUT19" i="7"/>
  <c r="TUU19" i="7"/>
  <c r="TUV19" i="7"/>
  <c r="TUW19" i="7"/>
  <c r="TUX19" i="7"/>
  <c r="TUY19" i="7"/>
  <c r="TUZ19" i="7"/>
  <c r="TVA19" i="7"/>
  <c r="TVB19" i="7"/>
  <c r="TVC19" i="7"/>
  <c r="TVD19" i="7"/>
  <c r="TVE19" i="7"/>
  <c r="TVF19" i="7"/>
  <c r="TVG19" i="7"/>
  <c r="TVH19" i="7"/>
  <c r="TVI19" i="7"/>
  <c r="TVJ19" i="7"/>
  <c r="TVK19" i="7"/>
  <c r="TVL19" i="7"/>
  <c r="TVM19" i="7"/>
  <c r="TVN19" i="7"/>
  <c r="TVO19" i="7"/>
  <c r="TVP19" i="7"/>
  <c r="TVQ19" i="7"/>
  <c r="TVR19" i="7"/>
  <c r="TVS19" i="7"/>
  <c r="TVT19" i="7"/>
  <c r="TVU19" i="7"/>
  <c r="TVV19" i="7"/>
  <c r="TVW19" i="7"/>
  <c r="TVX19" i="7"/>
  <c r="TVY19" i="7"/>
  <c r="TVZ19" i="7"/>
  <c r="TWA19" i="7"/>
  <c r="TWB19" i="7"/>
  <c r="TWC19" i="7"/>
  <c r="TWD19" i="7"/>
  <c r="TWE19" i="7"/>
  <c r="TWF19" i="7"/>
  <c r="TWG19" i="7"/>
  <c r="TWH19" i="7"/>
  <c r="TWI19" i="7"/>
  <c r="TWJ19" i="7"/>
  <c r="TWK19" i="7"/>
  <c r="TWL19" i="7"/>
  <c r="TWM19" i="7"/>
  <c r="TWN19" i="7"/>
  <c r="TWO19" i="7"/>
  <c r="TWP19" i="7"/>
  <c r="TWQ19" i="7"/>
  <c r="TWR19" i="7"/>
  <c r="TWS19" i="7"/>
  <c r="TWT19" i="7"/>
  <c r="TWU19" i="7"/>
  <c r="TWV19" i="7"/>
  <c r="TWW19" i="7"/>
  <c r="TWX19" i="7"/>
  <c r="TWY19" i="7"/>
  <c r="TWZ19" i="7"/>
  <c r="TXA19" i="7"/>
  <c r="TXB19" i="7"/>
  <c r="TXC19" i="7"/>
  <c r="TXD19" i="7"/>
  <c r="TXE19" i="7"/>
  <c r="TXF19" i="7"/>
  <c r="TXG19" i="7"/>
  <c r="TXH19" i="7"/>
  <c r="TXI19" i="7"/>
  <c r="TXJ19" i="7"/>
  <c r="TXK19" i="7"/>
  <c r="TXL19" i="7"/>
  <c r="TXM19" i="7"/>
  <c r="TXN19" i="7"/>
  <c r="TXO19" i="7"/>
  <c r="TXP19" i="7"/>
  <c r="TXQ19" i="7"/>
  <c r="TXR19" i="7"/>
  <c r="TXS19" i="7"/>
  <c r="TXT19" i="7"/>
  <c r="TXU19" i="7"/>
  <c r="TXV19" i="7"/>
  <c r="TXW19" i="7"/>
  <c r="TXX19" i="7"/>
  <c r="TXY19" i="7"/>
  <c r="TXZ19" i="7"/>
  <c r="TYA19" i="7"/>
  <c r="TYB19" i="7"/>
  <c r="TYC19" i="7"/>
  <c r="TYD19" i="7"/>
  <c r="TYE19" i="7"/>
  <c r="TYF19" i="7"/>
  <c r="TYG19" i="7"/>
  <c r="TYH19" i="7"/>
  <c r="TYI19" i="7"/>
  <c r="TYJ19" i="7"/>
  <c r="TYK19" i="7"/>
  <c r="TYL19" i="7"/>
  <c r="TYM19" i="7"/>
  <c r="TYN19" i="7"/>
  <c r="TYO19" i="7"/>
  <c r="TYP19" i="7"/>
  <c r="TYQ19" i="7"/>
  <c r="TYR19" i="7"/>
  <c r="TYS19" i="7"/>
  <c r="TYT19" i="7"/>
  <c r="TYU19" i="7"/>
  <c r="TYV19" i="7"/>
  <c r="TYW19" i="7"/>
  <c r="TYX19" i="7"/>
  <c r="TYY19" i="7"/>
  <c r="TYZ19" i="7"/>
  <c r="TZA19" i="7"/>
  <c r="TZB19" i="7"/>
  <c r="TZC19" i="7"/>
  <c r="TZD19" i="7"/>
  <c r="TZE19" i="7"/>
  <c r="TZF19" i="7"/>
  <c r="TZG19" i="7"/>
  <c r="TZH19" i="7"/>
  <c r="TZI19" i="7"/>
  <c r="TZJ19" i="7"/>
  <c r="TZK19" i="7"/>
  <c r="TZL19" i="7"/>
  <c r="TZM19" i="7"/>
  <c r="TZN19" i="7"/>
  <c r="TZO19" i="7"/>
  <c r="TZP19" i="7"/>
  <c r="TZQ19" i="7"/>
  <c r="TZR19" i="7"/>
  <c r="TZS19" i="7"/>
  <c r="TZT19" i="7"/>
  <c r="TZU19" i="7"/>
  <c r="TZV19" i="7"/>
  <c r="TZW19" i="7"/>
  <c r="TZX19" i="7"/>
  <c r="TZY19" i="7"/>
  <c r="TZZ19" i="7"/>
  <c r="UAA19" i="7"/>
  <c r="UAB19" i="7"/>
  <c r="UAC19" i="7"/>
  <c r="UAD19" i="7"/>
  <c r="UAE19" i="7"/>
  <c r="UAF19" i="7"/>
  <c r="UAG19" i="7"/>
  <c r="UAH19" i="7"/>
  <c r="UAI19" i="7"/>
  <c r="UAJ19" i="7"/>
  <c r="UAK19" i="7"/>
  <c r="UAL19" i="7"/>
  <c r="UAM19" i="7"/>
  <c r="UAN19" i="7"/>
  <c r="UAO19" i="7"/>
  <c r="UAP19" i="7"/>
  <c r="UAQ19" i="7"/>
  <c r="UAR19" i="7"/>
  <c r="UAS19" i="7"/>
  <c r="UAT19" i="7"/>
  <c r="UAU19" i="7"/>
  <c r="UAV19" i="7"/>
  <c r="UAW19" i="7"/>
  <c r="UAX19" i="7"/>
  <c r="UAY19" i="7"/>
  <c r="UAZ19" i="7"/>
  <c r="UBA19" i="7"/>
  <c r="UBB19" i="7"/>
  <c r="UBC19" i="7"/>
  <c r="UBD19" i="7"/>
  <c r="UBE19" i="7"/>
  <c r="UBF19" i="7"/>
  <c r="UBG19" i="7"/>
  <c r="UBH19" i="7"/>
  <c r="UBI19" i="7"/>
  <c r="UBJ19" i="7"/>
  <c r="UBK19" i="7"/>
  <c r="UBL19" i="7"/>
  <c r="UBM19" i="7"/>
  <c r="UBN19" i="7"/>
  <c r="UBO19" i="7"/>
  <c r="UBP19" i="7"/>
  <c r="UBQ19" i="7"/>
  <c r="UBR19" i="7"/>
  <c r="UBS19" i="7"/>
  <c r="UBT19" i="7"/>
  <c r="UBU19" i="7"/>
  <c r="UBV19" i="7"/>
  <c r="UBW19" i="7"/>
  <c r="UBX19" i="7"/>
  <c r="UBY19" i="7"/>
  <c r="UBZ19" i="7"/>
  <c r="UCA19" i="7"/>
  <c r="UCB19" i="7"/>
  <c r="UCC19" i="7"/>
  <c r="UCD19" i="7"/>
  <c r="UCE19" i="7"/>
  <c r="UCF19" i="7"/>
  <c r="UCG19" i="7"/>
  <c r="UCH19" i="7"/>
  <c r="UCI19" i="7"/>
  <c r="UCJ19" i="7"/>
  <c r="UCK19" i="7"/>
  <c r="UCL19" i="7"/>
  <c r="UCM19" i="7"/>
  <c r="UCN19" i="7"/>
  <c r="UCO19" i="7"/>
  <c r="UCP19" i="7"/>
  <c r="UCQ19" i="7"/>
  <c r="UCR19" i="7"/>
  <c r="UCS19" i="7"/>
  <c r="UCT19" i="7"/>
  <c r="UCU19" i="7"/>
  <c r="UCV19" i="7"/>
  <c r="UCW19" i="7"/>
  <c r="UCX19" i="7"/>
  <c r="UCY19" i="7"/>
  <c r="UCZ19" i="7"/>
  <c r="UDA19" i="7"/>
  <c r="UDB19" i="7"/>
  <c r="UDC19" i="7"/>
  <c r="UDD19" i="7"/>
  <c r="UDE19" i="7"/>
  <c r="UDF19" i="7"/>
  <c r="UDG19" i="7"/>
  <c r="UDH19" i="7"/>
  <c r="UDI19" i="7"/>
  <c r="UDJ19" i="7"/>
  <c r="UDK19" i="7"/>
  <c r="UDL19" i="7"/>
  <c r="UDM19" i="7"/>
  <c r="UDN19" i="7"/>
  <c r="UDO19" i="7"/>
  <c r="UDP19" i="7"/>
  <c r="UDQ19" i="7"/>
  <c r="UDR19" i="7"/>
  <c r="UDS19" i="7"/>
  <c r="UDT19" i="7"/>
  <c r="UDU19" i="7"/>
  <c r="UDV19" i="7"/>
  <c r="UDW19" i="7"/>
  <c r="UDX19" i="7"/>
  <c r="UDY19" i="7"/>
  <c r="UDZ19" i="7"/>
  <c r="UEA19" i="7"/>
  <c r="UEB19" i="7"/>
  <c r="UEC19" i="7"/>
  <c r="UED19" i="7"/>
  <c r="UEE19" i="7"/>
  <c r="UEF19" i="7"/>
  <c r="UEG19" i="7"/>
  <c r="UEH19" i="7"/>
  <c r="UEI19" i="7"/>
  <c r="UEJ19" i="7"/>
  <c r="UEK19" i="7"/>
  <c r="UEL19" i="7"/>
  <c r="UEM19" i="7"/>
  <c r="UEN19" i="7"/>
  <c r="UEO19" i="7"/>
  <c r="UEP19" i="7"/>
  <c r="UEQ19" i="7"/>
  <c r="UER19" i="7"/>
  <c r="UES19" i="7"/>
  <c r="UET19" i="7"/>
  <c r="UEU19" i="7"/>
  <c r="UEV19" i="7"/>
  <c r="UEW19" i="7"/>
  <c r="UEX19" i="7"/>
  <c r="UEY19" i="7"/>
  <c r="UEZ19" i="7"/>
  <c r="UFA19" i="7"/>
  <c r="UFB19" i="7"/>
  <c r="UFC19" i="7"/>
  <c r="UFD19" i="7"/>
  <c r="UFE19" i="7"/>
  <c r="UFF19" i="7"/>
  <c r="UFG19" i="7"/>
  <c r="UFH19" i="7"/>
  <c r="UFI19" i="7"/>
  <c r="UFJ19" i="7"/>
  <c r="UFK19" i="7"/>
  <c r="UFL19" i="7"/>
  <c r="UFM19" i="7"/>
  <c r="UFN19" i="7"/>
  <c r="UFO19" i="7"/>
  <c r="UFP19" i="7"/>
  <c r="UFQ19" i="7"/>
  <c r="UFR19" i="7"/>
  <c r="UFS19" i="7"/>
  <c r="UFT19" i="7"/>
  <c r="UFU19" i="7"/>
  <c r="UFV19" i="7"/>
  <c r="UFW19" i="7"/>
  <c r="UFX19" i="7"/>
  <c r="UFY19" i="7"/>
  <c r="UFZ19" i="7"/>
  <c r="UGA19" i="7"/>
  <c r="UGB19" i="7"/>
  <c r="UGC19" i="7"/>
  <c r="UGD19" i="7"/>
  <c r="UGE19" i="7"/>
  <c r="UGF19" i="7"/>
  <c r="UGG19" i="7"/>
  <c r="UGH19" i="7"/>
  <c r="UGI19" i="7"/>
  <c r="UGJ19" i="7"/>
  <c r="UGK19" i="7"/>
  <c r="UGL19" i="7"/>
  <c r="UGM19" i="7"/>
  <c r="UGN19" i="7"/>
  <c r="UGO19" i="7"/>
  <c r="UGP19" i="7"/>
  <c r="UGQ19" i="7"/>
  <c r="UGR19" i="7"/>
  <c r="UGS19" i="7"/>
  <c r="UGT19" i="7"/>
  <c r="UGU19" i="7"/>
  <c r="UGV19" i="7"/>
  <c r="UGW19" i="7"/>
  <c r="UGX19" i="7"/>
  <c r="UGY19" i="7"/>
  <c r="UGZ19" i="7"/>
  <c r="UHA19" i="7"/>
  <c r="UHB19" i="7"/>
  <c r="UHC19" i="7"/>
  <c r="UHD19" i="7"/>
  <c r="UHE19" i="7"/>
  <c r="UHF19" i="7"/>
  <c r="UHG19" i="7"/>
  <c r="UHH19" i="7"/>
  <c r="UHI19" i="7"/>
  <c r="UHJ19" i="7"/>
  <c r="UHK19" i="7"/>
  <c r="UHL19" i="7"/>
  <c r="UHM19" i="7"/>
  <c r="UHN19" i="7"/>
  <c r="UHO19" i="7"/>
  <c r="UHP19" i="7"/>
  <c r="UHQ19" i="7"/>
  <c r="UHR19" i="7"/>
  <c r="UHS19" i="7"/>
  <c r="UHT19" i="7"/>
  <c r="UHU19" i="7"/>
  <c r="UHV19" i="7"/>
  <c r="UHW19" i="7"/>
  <c r="UHX19" i="7"/>
  <c r="UHY19" i="7"/>
  <c r="UHZ19" i="7"/>
  <c r="UIA19" i="7"/>
  <c r="UIB19" i="7"/>
  <c r="UIC19" i="7"/>
  <c r="UID19" i="7"/>
  <c r="UIE19" i="7"/>
  <c r="UIF19" i="7"/>
  <c r="UIG19" i="7"/>
  <c r="UIH19" i="7"/>
  <c r="UII19" i="7"/>
  <c r="UIJ19" i="7"/>
  <c r="UIK19" i="7"/>
  <c r="UIL19" i="7"/>
  <c r="UIM19" i="7"/>
  <c r="UIN19" i="7"/>
  <c r="UIO19" i="7"/>
  <c r="UIP19" i="7"/>
  <c r="UIQ19" i="7"/>
  <c r="UIR19" i="7"/>
  <c r="UIS19" i="7"/>
  <c r="UIT19" i="7"/>
  <c r="UIU19" i="7"/>
  <c r="UIV19" i="7"/>
  <c r="UIW19" i="7"/>
  <c r="UIX19" i="7"/>
  <c r="UIY19" i="7"/>
  <c r="UIZ19" i="7"/>
  <c r="UJA19" i="7"/>
  <c r="UJB19" i="7"/>
  <c r="UJC19" i="7"/>
  <c r="UJD19" i="7"/>
  <c r="UJE19" i="7"/>
  <c r="UJF19" i="7"/>
  <c r="UJG19" i="7"/>
  <c r="UJH19" i="7"/>
  <c r="UJI19" i="7"/>
  <c r="UJJ19" i="7"/>
  <c r="UJK19" i="7"/>
  <c r="UJL19" i="7"/>
  <c r="UJM19" i="7"/>
  <c r="UJN19" i="7"/>
  <c r="UJO19" i="7"/>
  <c r="UJP19" i="7"/>
  <c r="UJQ19" i="7"/>
  <c r="UJR19" i="7"/>
  <c r="UJS19" i="7"/>
  <c r="UJT19" i="7"/>
  <c r="UJU19" i="7"/>
  <c r="UJV19" i="7"/>
  <c r="UJW19" i="7"/>
  <c r="UJX19" i="7"/>
  <c r="UJY19" i="7"/>
  <c r="UJZ19" i="7"/>
  <c r="UKA19" i="7"/>
  <c r="UKB19" i="7"/>
  <c r="UKC19" i="7"/>
  <c r="UKD19" i="7"/>
  <c r="UKE19" i="7"/>
  <c r="UKF19" i="7"/>
  <c r="UKG19" i="7"/>
  <c r="UKH19" i="7"/>
  <c r="UKI19" i="7"/>
  <c r="UKJ19" i="7"/>
  <c r="UKK19" i="7"/>
  <c r="UKL19" i="7"/>
  <c r="UKM19" i="7"/>
  <c r="UKN19" i="7"/>
  <c r="UKO19" i="7"/>
  <c r="UKP19" i="7"/>
  <c r="UKQ19" i="7"/>
  <c r="UKR19" i="7"/>
  <c r="UKS19" i="7"/>
  <c r="UKT19" i="7"/>
  <c r="UKU19" i="7"/>
  <c r="UKV19" i="7"/>
  <c r="UKW19" i="7"/>
  <c r="UKX19" i="7"/>
  <c r="UKY19" i="7"/>
  <c r="UKZ19" i="7"/>
  <c r="ULA19" i="7"/>
  <c r="ULB19" i="7"/>
  <c r="ULC19" i="7"/>
  <c r="ULD19" i="7"/>
  <c r="ULE19" i="7"/>
  <c r="ULF19" i="7"/>
  <c r="ULG19" i="7"/>
  <c r="ULH19" i="7"/>
  <c r="ULI19" i="7"/>
  <c r="ULJ19" i="7"/>
  <c r="ULK19" i="7"/>
  <c r="ULL19" i="7"/>
  <c r="ULM19" i="7"/>
  <c r="ULN19" i="7"/>
  <c r="ULO19" i="7"/>
  <c r="ULP19" i="7"/>
  <c r="ULQ19" i="7"/>
  <c r="ULR19" i="7"/>
  <c r="ULS19" i="7"/>
  <c r="ULT19" i="7"/>
  <c r="ULU19" i="7"/>
  <c r="ULV19" i="7"/>
  <c r="ULW19" i="7"/>
  <c r="ULX19" i="7"/>
  <c r="ULY19" i="7"/>
  <c r="ULZ19" i="7"/>
  <c r="UMA19" i="7"/>
  <c r="UMB19" i="7"/>
  <c r="UMC19" i="7"/>
  <c r="UMD19" i="7"/>
  <c r="UME19" i="7"/>
  <c r="UMF19" i="7"/>
  <c r="UMG19" i="7"/>
  <c r="UMH19" i="7"/>
  <c r="UMI19" i="7"/>
  <c r="UMJ19" i="7"/>
  <c r="UMK19" i="7"/>
  <c r="UML19" i="7"/>
  <c r="UMM19" i="7"/>
  <c r="UMN19" i="7"/>
  <c r="UMO19" i="7"/>
  <c r="UMP19" i="7"/>
  <c r="UMQ19" i="7"/>
  <c r="UMR19" i="7"/>
  <c r="UMS19" i="7"/>
  <c r="UMT19" i="7"/>
  <c r="UMU19" i="7"/>
  <c r="UMV19" i="7"/>
  <c r="UMW19" i="7"/>
  <c r="UMX19" i="7"/>
  <c r="UMY19" i="7"/>
  <c r="UMZ19" i="7"/>
  <c r="UNA19" i="7"/>
  <c r="UNB19" i="7"/>
  <c r="UNC19" i="7"/>
  <c r="UND19" i="7"/>
  <c r="UNE19" i="7"/>
  <c r="UNF19" i="7"/>
  <c r="UNG19" i="7"/>
  <c r="UNH19" i="7"/>
  <c r="UNI19" i="7"/>
  <c r="UNJ19" i="7"/>
  <c r="UNK19" i="7"/>
  <c r="UNL19" i="7"/>
  <c r="UNM19" i="7"/>
  <c r="UNN19" i="7"/>
  <c r="UNO19" i="7"/>
  <c r="UNP19" i="7"/>
  <c r="UNQ19" i="7"/>
  <c r="UNR19" i="7"/>
  <c r="UNS19" i="7"/>
  <c r="UNT19" i="7"/>
  <c r="UNU19" i="7"/>
  <c r="UNV19" i="7"/>
  <c r="UNW19" i="7"/>
  <c r="UNX19" i="7"/>
  <c r="UNY19" i="7"/>
  <c r="UNZ19" i="7"/>
  <c r="UOA19" i="7"/>
  <c r="UOB19" i="7"/>
  <c r="UOC19" i="7"/>
  <c r="UOD19" i="7"/>
  <c r="UOE19" i="7"/>
  <c r="UOF19" i="7"/>
  <c r="UOG19" i="7"/>
  <c r="UOH19" i="7"/>
  <c r="UOI19" i="7"/>
  <c r="UOJ19" i="7"/>
  <c r="UOK19" i="7"/>
  <c r="UOL19" i="7"/>
  <c r="UOM19" i="7"/>
  <c r="UON19" i="7"/>
  <c r="UOO19" i="7"/>
  <c r="UOP19" i="7"/>
  <c r="UOQ19" i="7"/>
  <c r="UOR19" i="7"/>
  <c r="UOS19" i="7"/>
  <c r="UOT19" i="7"/>
  <c r="UOU19" i="7"/>
  <c r="UOV19" i="7"/>
  <c r="UOW19" i="7"/>
  <c r="UOX19" i="7"/>
  <c r="UOY19" i="7"/>
  <c r="UOZ19" i="7"/>
  <c r="UPA19" i="7"/>
  <c r="UPB19" i="7"/>
  <c r="UPC19" i="7"/>
  <c r="UPD19" i="7"/>
  <c r="UPE19" i="7"/>
  <c r="UPF19" i="7"/>
  <c r="UPG19" i="7"/>
  <c r="UPH19" i="7"/>
  <c r="UPI19" i="7"/>
  <c r="UPJ19" i="7"/>
  <c r="UPK19" i="7"/>
  <c r="UPL19" i="7"/>
  <c r="UPM19" i="7"/>
  <c r="UPN19" i="7"/>
  <c r="UPO19" i="7"/>
  <c r="UPP19" i="7"/>
  <c r="UPQ19" i="7"/>
  <c r="UPR19" i="7"/>
  <c r="UPS19" i="7"/>
  <c r="UPT19" i="7"/>
  <c r="UPU19" i="7"/>
  <c r="UPV19" i="7"/>
  <c r="UPW19" i="7"/>
  <c r="UPX19" i="7"/>
  <c r="UPY19" i="7"/>
  <c r="UPZ19" i="7"/>
  <c r="UQA19" i="7"/>
  <c r="UQB19" i="7"/>
  <c r="UQC19" i="7"/>
  <c r="UQD19" i="7"/>
  <c r="UQE19" i="7"/>
  <c r="UQF19" i="7"/>
  <c r="UQG19" i="7"/>
  <c r="UQH19" i="7"/>
  <c r="UQI19" i="7"/>
  <c r="UQJ19" i="7"/>
  <c r="UQK19" i="7"/>
  <c r="UQL19" i="7"/>
  <c r="UQM19" i="7"/>
  <c r="UQN19" i="7"/>
  <c r="UQO19" i="7"/>
  <c r="UQP19" i="7"/>
  <c r="UQQ19" i="7"/>
  <c r="UQR19" i="7"/>
  <c r="UQS19" i="7"/>
  <c r="UQT19" i="7"/>
  <c r="UQU19" i="7"/>
  <c r="UQV19" i="7"/>
  <c r="UQW19" i="7"/>
  <c r="UQX19" i="7"/>
  <c r="UQY19" i="7"/>
  <c r="UQZ19" i="7"/>
  <c r="URA19" i="7"/>
  <c r="URB19" i="7"/>
  <c r="URC19" i="7"/>
  <c r="URD19" i="7"/>
  <c r="URE19" i="7"/>
  <c r="URF19" i="7"/>
  <c r="URG19" i="7"/>
  <c r="URH19" i="7"/>
  <c r="URI19" i="7"/>
  <c r="URJ19" i="7"/>
  <c r="URK19" i="7"/>
  <c r="URL19" i="7"/>
  <c r="URM19" i="7"/>
  <c r="URN19" i="7"/>
  <c r="URO19" i="7"/>
  <c r="URP19" i="7"/>
  <c r="URQ19" i="7"/>
  <c r="URR19" i="7"/>
  <c r="URS19" i="7"/>
  <c r="URT19" i="7"/>
  <c r="URU19" i="7"/>
  <c r="URV19" i="7"/>
  <c r="URW19" i="7"/>
  <c r="URX19" i="7"/>
  <c r="URY19" i="7"/>
  <c r="URZ19" i="7"/>
  <c r="USA19" i="7"/>
  <c r="USB19" i="7"/>
  <c r="USC19" i="7"/>
  <c r="USD19" i="7"/>
  <c r="USE19" i="7"/>
  <c r="USF19" i="7"/>
  <c r="USG19" i="7"/>
  <c r="USH19" i="7"/>
  <c r="USI19" i="7"/>
  <c r="USJ19" i="7"/>
  <c r="USK19" i="7"/>
  <c r="USL19" i="7"/>
  <c r="USM19" i="7"/>
  <c r="USN19" i="7"/>
  <c r="USO19" i="7"/>
  <c r="USP19" i="7"/>
  <c r="USQ19" i="7"/>
  <c r="USR19" i="7"/>
  <c r="USS19" i="7"/>
  <c r="UST19" i="7"/>
  <c r="USU19" i="7"/>
  <c r="USV19" i="7"/>
  <c r="USW19" i="7"/>
  <c r="USX19" i="7"/>
  <c r="USY19" i="7"/>
  <c r="USZ19" i="7"/>
  <c r="UTA19" i="7"/>
  <c r="UTB19" i="7"/>
  <c r="UTC19" i="7"/>
  <c r="UTD19" i="7"/>
  <c r="UTE19" i="7"/>
  <c r="UTF19" i="7"/>
  <c r="UTG19" i="7"/>
  <c r="UTH19" i="7"/>
  <c r="UTI19" i="7"/>
  <c r="UTJ19" i="7"/>
  <c r="UTK19" i="7"/>
  <c r="UTL19" i="7"/>
  <c r="UTM19" i="7"/>
  <c r="UTN19" i="7"/>
  <c r="UTO19" i="7"/>
  <c r="UTP19" i="7"/>
  <c r="UTQ19" i="7"/>
  <c r="UTR19" i="7"/>
  <c r="UTS19" i="7"/>
  <c r="UTT19" i="7"/>
  <c r="UTU19" i="7"/>
  <c r="UTV19" i="7"/>
  <c r="UTW19" i="7"/>
  <c r="UTX19" i="7"/>
  <c r="UTY19" i="7"/>
  <c r="UTZ19" i="7"/>
  <c r="UUA19" i="7"/>
  <c r="UUB19" i="7"/>
  <c r="UUC19" i="7"/>
  <c r="UUD19" i="7"/>
  <c r="UUE19" i="7"/>
  <c r="UUF19" i="7"/>
  <c r="UUG19" i="7"/>
  <c r="UUH19" i="7"/>
  <c r="UUI19" i="7"/>
  <c r="UUJ19" i="7"/>
  <c r="UUK19" i="7"/>
  <c r="UUL19" i="7"/>
  <c r="UUM19" i="7"/>
  <c r="UUN19" i="7"/>
  <c r="UUO19" i="7"/>
  <c r="UUP19" i="7"/>
  <c r="UUQ19" i="7"/>
  <c r="UUR19" i="7"/>
  <c r="UUS19" i="7"/>
  <c r="UUT19" i="7"/>
  <c r="UUU19" i="7"/>
  <c r="UUV19" i="7"/>
  <c r="UUW19" i="7"/>
  <c r="UUX19" i="7"/>
  <c r="UUY19" i="7"/>
  <c r="UUZ19" i="7"/>
  <c r="UVA19" i="7"/>
  <c r="UVB19" i="7"/>
  <c r="UVC19" i="7"/>
  <c r="UVD19" i="7"/>
  <c r="UVE19" i="7"/>
  <c r="UVF19" i="7"/>
  <c r="UVG19" i="7"/>
  <c r="UVH19" i="7"/>
  <c r="UVI19" i="7"/>
  <c r="UVJ19" i="7"/>
  <c r="UVK19" i="7"/>
  <c r="UVL19" i="7"/>
  <c r="UVM19" i="7"/>
  <c r="UVN19" i="7"/>
  <c r="UVO19" i="7"/>
  <c r="UVP19" i="7"/>
  <c r="UVQ19" i="7"/>
  <c r="UVR19" i="7"/>
  <c r="UVS19" i="7"/>
  <c r="UVT19" i="7"/>
  <c r="UVU19" i="7"/>
  <c r="UVV19" i="7"/>
  <c r="UVW19" i="7"/>
  <c r="UVX19" i="7"/>
  <c r="UVY19" i="7"/>
  <c r="UVZ19" i="7"/>
  <c r="UWA19" i="7"/>
  <c r="UWB19" i="7"/>
  <c r="UWC19" i="7"/>
  <c r="UWD19" i="7"/>
  <c r="UWE19" i="7"/>
  <c r="UWF19" i="7"/>
  <c r="UWG19" i="7"/>
  <c r="UWH19" i="7"/>
  <c r="UWI19" i="7"/>
  <c r="UWJ19" i="7"/>
  <c r="UWK19" i="7"/>
  <c r="UWL19" i="7"/>
  <c r="UWM19" i="7"/>
  <c r="UWN19" i="7"/>
  <c r="UWO19" i="7"/>
  <c r="UWP19" i="7"/>
  <c r="UWQ19" i="7"/>
  <c r="UWR19" i="7"/>
  <c r="UWS19" i="7"/>
  <c r="UWT19" i="7"/>
  <c r="UWU19" i="7"/>
  <c r="UWV19" i="7"/>
  <c r="UWW19" i="7"/>
  <c r="UWX19" i="7"/>
  <c r="UWY19" i="7"/>
  <c r="UWZ19" i="7"/>
  <c r="UXA19" i="7"/>
  <c r="UXB19" i="7"/>
  <c r="UXC19" i="7"/>
  <c r="UXD19" i="7"/>
  <c r="UXE19" i="7"/>
  <c r="UXF19" i="7"/>
  <c r="UXG19" i="7"/>
  <c r="UXH19" i="7"/>
  <c r="UXI19" i="7"/>
  <c r="UXJ19" i="7"/>
  <c r="UXK19" i="7"/>
  <c r="UXL19" i="7"/>
  <c r="UXM19" i="7"/>
  <c r="UXN19" i="7"/>
  <c r="UXO19" i="7"/>
  <c r="UXP19" i="7"/>
  <c r="UXQ19" i="7"/>
  <c r="UXR19" i="7"/>
  <c r="UXS19" i="7"/>
  <c r="UXT19" i="7"/>
  <c r="UXU19" i="7"/>
  <c r="UXV19" i="7"/>
  <c r="UXW19" i="7"/>
  <c r="UXX19" i="7"/>
  <c r="UXY19" i="7"/>
  <c r="UXZ19" i="7"/>
  <c r="UYA19" i="7"/>
  <c r="UYB19" i="7"/>
  <c r="UYC19" i="7"/>
  <c r="UYD19" i="7"/>
  <c r="UYE19" i="7"/>
  <c r="UYF19" i="7"/>
  <c r="UYG19" i="7"/>
  <c r="UYH19" i="7"/>
  <c r="UYI19" i="7"/>
  <c r="UYJ19" i="7"/>
  <c r="UYK19" i="7"/>
  <c r="UYL19" i="7"/>
  <c r="UYM19" i="7"/>
  <c r="UYN19" i="7"/>
  <c r="UYO19" i="7"/>
  <c r="UYP19" i="7"/>
  <c r="UYQ19" i="7"/>
  <c r="UYR19" i="7"/>
  <c r="UYS19" i="7"/>
  <c r="UYT19" i="7"/>
  <c r="UYU19" i="7"/>
  <c r="UYV19" i="7"/>
  <c r="UYW19" i="7"/>
  <c r="UYX19" i="7"/>
  <c r="UYY19" i="7"/>
  <c r="UYZ19" i="7"/>
  <c r="UZA19" i="7"/>
  <c r="UZB19" i="7"/>
  <c r="UZC19" i="7"/>
  <c r="UZD19" i="7"/>
  <c r="UZE19" i="7"/>
  <c r="UZF19" i="7"/>
  <c r="UZG19" i="7"/>
  <c r="UZH19" i="7"/>
  <c r="UZI19" i="7"/>
  <c r="UZJ19" i="7"/>
  <c r="UZK19" i="7"/>
  <c r="UZL19" i="7"/>
  <c r="UZM19" i="7"/>
  <c r="UZN19" i="7"/>
  <c r="UZO19" i="7"/>
  <c r="UZP19" i="7"/>
  <c r="UZQ19" i="7"/>
  <c r="UZR19" i="7"/>
  <c r="UZS19" i="7"/>
  <c r="UZT19" i="7"/>
  <c r="UZU19" i="7"/>
  <c r="UZV19" i="7"/>
  <c r="UZW19" i="7"/>
  <c r="UZX19" i="7"/>
  <c r="UZY19" i="7"/>
  <c r="UZZ19" i="7"/>
  <c r="VAA19" i="7"/>
  <c r="VAB19" i="7"/>
  <c r="VAC19" i="7"/>
  <c r="VAD19" i="7"/>
  <c r="VAE19" i="7"/>
  <c r="VAF19" i="7"/>
  <c r="VAG19" i="7"/>
  <c r="VAH19" i="7"/>
  <c r="VAI19" i="7"/>
  <c r="VAJ19" i="7"/>
  <c r="VAK19" i="7"/>
  <c r="VAL19" i="7"/>
  <c r="VAM19" i="7"/>
  <c r="VAN19" i="7"/>
  <c r="VAO19" i="7"/>
  <c r="VAP19" i="7"/>
  <c r="VAQ19" i="7"/>
  <c r="VAR19" i="7"/>
  <c r="VAS19" i="7"/>
  <c r="VAT19" i="7"/>
  <c r="VAU19" i="7"/>
  <c r="VAV19" i="7"/>
  <c r="VAW19" i="7"/>
  <c r="VAX19" i="7"/>
  <c r="VAY19" i="7"/>
  <c r="VAZ19" i="7"/>
  <c r="VBA19" i="7"/>
  <c r="VBB19" i="7"/>
  <c r="VBC19" i="7"/>
  <c r="VBD19" i="7"/>
  <c r="VBE19" i="7"/>
  <c r="VBF19" i="7"/>
  <c r="VBG19" i="7"/>
  <c r="VBH19" i="7"/>
  <c r="VBI19" i="7"/>
  <c r="VBJ19" i="7"/>
  <c r="VBK19" i="7"/>
  <c r="VBL19" i="7"/>
  <c r="VBM19" i="7"/>
  <c r="VBN19" i="7"/>
  <c r="VBO19" i="7"/>
  <c r="VBP19" i="7"/>
  <c r="VBQ19" i="7"/>
  <c r="VBR19" i="7"/>
  <c r="VBS19" i="7"/>
  <c r="VBT19" i="7"/>
  <c r="VBU19" i="7"/>
  <c r="VBV19" i="7"/>
  <c r="VBW19" i="7"/>
  <c r="VBX19" i="7"/>
  <c r="VBY19" i="7"/>
  <c r="VBZ19" i="7"/>
  <c r="VCA19" i="7"/>
  <c r="VCB19" i="7"/>
  <c r="VCC19" i="7"/>
  <c r="VCD19" i="7"/>
  <c r="VCE19" i="7"/>
  <c r="VCF19" i="7"/>
  <c r="VCG19" i="7"/>
  <c r="VCH19" i="7"/>
  <c r="VCI19" i="7"/>
  <c r="VCJ19" i="7"/>
  <c r="VCK19" i="7"/>
  <c r="VCL19" i="7"/>
  <c r="VCM19" i="7"/>
  <c r="VCN19" i="7"/>
  <c r="VCO19" i="7"/>
  <c r="VCP19" i="7"/>
  <c r="VCQ19" i="7"/>
  <c r="VCR19" i="7"/>
  <c r="VCS19" i="7"/>
  <c r="VCT19" i="7"/>
  <c r="VCU19" i="7"/>
  <c r="VCV19" i="7"/>
  <c r="VCW19" i="7"/>
  <c r="VCX19" i="7"/>
  <c r="VCY19" i="7"/>
  <c r="VCZ19" i="7"/>
  <c r="VDA19" i="7"/>
  <c r="VDB19" i="7"/>
  <c r="VDC19" i="7"/>
  <c r="VDD19" i="7"/>
  <c r="VDE19" i="7"/>
  <c r="VDF19" i="7"/>
  <c r="VDG19" i="7"/>
  <c r="VDH19" i="7"/>
  <c r="VDI19" i="7"/>
  <c r="VDJ19" i="7"/>
  <c r="VDK19" i="7"/>
  <c r="VDL19" i="7"/>
  <c r="VDM19" i="7"/>
  <c r="VDN19" i="7"/>
  <c r="VDO19" i="7"/>
  <c r="VDP19" i="7"/>
  <c r="VDQ19" i="7"/>
  <c r="VDR19" i="7"/>
  <c r="VDS19" i="7"/>
  <c r="VDT19" i="7"/>
  <c r="VDU19" i="7"/>
  <c r="VDV19" i="7"/>
  <c r="VDW19" i="7"/>
  <c r="VDX19" i="7"/>
  <c r="VDY19" i="7"/>
  <c r="VDZ19" i="7"/>
  <c r="VEA19" i="7"/>
  <c r="VEB19" i="7"/>
  <c r="VEC19" i="7"/>
  <c r="VED19" i="7"/>
  <c r="VEE19" i="7"/>
  <c r="VEF19" i="7"/>
  <c r="VEG19" i="7"/>
  <c r="VEH19" i="7"/>
  <c r="VEI19" i="7"/>
  <c r="VEJ19" i="7"/>
  <c r="VEK19" i="7"/>
  <c r="VEL19" i="7"/>
  <c r="VEM19" i="7"/>
  <c r="VEN19" i="7"/>
  <c r="VEO19" i="7"/>
  <c r="VEP19" i="7"/>
  <c r="VEQ19" i="7"/>
  <c r="VER19" i="7"/>
  <c r="VES19" i="7"/>
  <c r="VET19" i="7"/>
  <c r="VEU19" i="7"/>
  <c r="VEV19" i="7"/>
  <c r="VEW19" i="7"/>
  <c r="VEX19" i="7"/>
  <c r="VEY19" i="7"/>
  <c r="VEZ19" i="7"/>
  <c r="VFA19" i="7"/>
  <c r="VFB19" i="7"/>
  <c r="VFC19" i="7"/>
  <c r="VFD19" i="7"/>
  <c r="VFE19" i="7"/>
  <c r="VFF19" i="7"/>
  <c r="VFG19" i="7"/>
  <c r="VFH19" i="7"/>
  <c r="VFI19" i="7"/>
  <c r="VFJ19" i="7"/>
  <c r="VFK19" i="7"/>
  <c r="VFL19" i="7"/>
  <c r="VFM19" i="7"/>
  <c r="VFN19" i="7"/>
  <c r="VFO19" i="7"/>
  <c r="VFP19" i="7"/>
  <c r="VFQ19" i="7"/>
  <c r="VFR19" i="7"/>
  <c r="VFS19" i="7"/>
  <c r="VFT19" i="7"/>
  <c r="VFU19" i="7"/>
  <c r="VFV19" i="7"/>
  <c r="VFW19" i="7"/>
  <c r="VFX19" i="7"/>
  <c r="VFY19" i="7"/>
  <c r="VFZ19" i="7"/>
  <c r="VGA19" i="7"/>
  <c r="VGB19" i="7"/>
  <c r="VGC19" i="7"/>
  <c r="VGD19" i="7"/>
  <c r="VGE19" i="7"/>
  <c r="VGF19" i="7"/>
  <c r="VGG19" i="7"/>
  <c r="VGH19" i="7"/>
  <c r="VGI19" i="7"/>
  <c r="VGJ19" i="7"/>
  <c r="VGK19" i="7"/>
  <c r="VGL19" i="7"/>
  <c r="VGM19" i="7"/>
  <c r="VGN19" i="7"/>
  <c r="VGO19" i="7"/>
  <c r="VGP19" i="7"/>
  <c r="VGQ19" i="7"/>
  <c r="VGR19" i="7"/>
  <c r="VGS19" i="7"/>
  <c r="VGT19" i="7"/>
  <c r="VGU19" i="7"/>
  <c r="VGV19" i="7"/>
  <c r="VGW19" i="7"/>
  <c r="VGX19" i="7"/>
  <c r="VGY19" i="7"/>
  <c r="VGZ19" i="7"/>
  <c r="VHA19" i="7"/>
  <c r="VHB19" i="7"/>
  <c r="VHC19" i="7"/>
  <c r="VHD19" i="7"/>
  <c r="VHE19" i="7"/>
  <c r="VHF19" i="7"/>
  <c r="VHG19" i="7"/>
  <c r="VHH19" i="7"/>
  <c r="VHI19" i="7"/>
  <c r="VHJ19" i="7"/>
  <c r="VHK19" i="7"/>
  <c r="VHL19" i="7"/>
  <c r="VHM19" i="7"/>
  <c r="VHN19" i="7"/>
  <c r="VHO19" i="7"/>
  <c r="VHP19" i="7"/>
  <c r="VHQ19" i="7"/>
  <c r="VHR19" i="7"/>
  <c r="VHS19" i="7"/>
  <c r="VHT19" i="7"/>
  <c r="VHU19" i="7"/>
  <c r="VHV19" i="7"/>
  <c r="VHW19" i="7"/>
  <c r="VHX19" i="7"/>
  <c r="VHY19" i="7"/>
  <c r="VHZ19" i="7"/>
  <c r="VIA19" i="7"/>
  <c r="VIB19" i="7"/>
  <c r="VIC19" i="7"/>
  <c r="VID19" i="7"/>
  <c r="VIE19" i="7"/>
  <c r="VIF19" i="7"/>
  <c r="VIG19" i="7"/>
  <c r="VIH19" i="7"/>
  <c r="VII19" i="7"/>
  <c r="VIJ19" i="7"/>
  <c r="VIK19" i="7"/>
  <c r="VIL19" i="7"/>
  <c r="VIM19" i="7"/>
  <c r="VIN19" i="7"/>
  <c r="VIO19" i="7"/>
  <c r="VIP19" i="7"/>
  <c r="VIQ19" i="7"/>
  <c r="VIR19" i="7"/>
  <c r="VIS19" i="7"/>
  <c r="VIT19" i="7"/>
  <c r="VIU19" i="7"/>
  <c r="VIV19" i="7"/>
  <c r="VIW19" i="7"/>
  <c r="VIX19" i="7"/>
  <c r="VIY19" i="7"/>
  <c r="VIZ19" i="7"/>
  <c r="VJA19" i="7"/>
  <c r="VJB19" i="7"/>
  <c r="VJC19" i="7"/>
  <c r="VJD19" i="7"/>
  <c r="VJE19" i="7"/>
  <c r="VJF19" i="7"/>
  <c r="VJG19" i="7"/>
  <c r="VJH19" i="7"/>
  <c r="VJI19" i="7"/>
  <c r="VJJ19" i="7"/>
  <c r="VJK19" i="7"/>
  <c r="VJL19" i="7"/>
  <c r="VJM19" i="7"/>
  <c r="VJN19" i="7"/>
  <c r="VJO19" i="7"/>
  <c r="VJP19" i="7"/>
  <c r="VJQ19" i="7"/>
  <c r="VJR19" i="7"/>
  <c r="VJS19" i="7"/>
  <c r="VJT19" i="7"/>
  <c r="VJU19" i="7"/>
  <c r="VJV19" i="7"/>
  <c r="VJW19" i="7"/>
  <c r="VJX19" i="7"/>
  <c r="VJY19" i="7"/>
  <c r="VJZ19" i="7"/>
  <c r="VKA19" i="7"/>
  <c r="VKB19" i="7"/>
  <c r="VKC19" i="7"/>
  <c r="VKD19" i="7"/>
  <c r="VKE19" i="7"/>
  <c r="VKF19" i="7"/>
  <c r="VKG19" i="7"/>
  <c r="VKH19" i="7"/>
  <c r="VKI19" i="7"/>
  <c r="VKJ19" i="7"/>
  <c r="VKK19" i="7"/>
  <c r="VKL19" i="7"/>
  <c r="VKM19" i="7"/>
  <c r="VKN19" i="7"/>
  <c r="VKO19" i="7"/>
  <c r="VKP19" i="7"/>
  <c r="VKQ19" i="7"/>
  <c r="VKR19" i="7"/>
  <c r="VKS19" i="7"/>
  <c r="VKT19" i="7"/>
  <c r="VKU19" i="7"/>
  <c r="VKV19" i="7"/>
  <c r="VKW19" i="7"/>
  <c r="VKX19" i="7"/>
  <c r="VKY19" i="7"/>
  <c r="VKZ19" i="7"/>
  <c r="VLA19" i="7"/>
  <c r="VLB19" i="7"/>
  <c r="VLC19" i="7"/>
  <c r="VLD19" i="7"/>
  <c r="VLE19" i="7"/>
  <c r="VLF19" i="7"/>
  <c r="VLG19" i="7"/>
  <c r="VLH19" i="7"/>
  <c r="VLI19" i="7"/>
  <c r="VLJ19" i="7"/>
  <c r="VLK19" i="7"/>
  <c r="VLL19" i="7"/>
  <c r="VLM19" i="7"/>
  <c r="VLN19" i="7"/>
  <c r="VLO19" i="7"/>
  <c r="VLP19" i="7"/>
  <c r="VLQ19" i="7"/>
  <c r="VLR19" i="7"/>
  <c r="VLS19" i="7"/>
  <c r="VLT19" i="7"/>
  <c r="VLU19" i="7"/>
  <c r="VLV19" i="7"/>
  <c r="VLW19" i="7"/>
  <c r="VLX19" i="7"/>
  <c r="VLY19" i="7"/>
  <c r="VLZ19" i="7"/>
  <c r="VMA19" i="7"/>
  <c r="VMB19" i="7"/>
  <c r="VMC19" i="7"/>
  <c r="VMD19" i="7"/>
  <c r="VME19" i="7"/>
  <c r="VMF19" i="7"/>
  <c r="VMG19" i="7"/>
  <c r="VMH19" i="7"/>
  <c r="VMI19" i="7"/>
  <c r="VMJ19" i="7"/>
  <c r="VMK19" i="7"/>
  <c r="VML19" i="7"/>
  <c r="VMM19" i="7"/>
  <c r="VMN19" i="7"/>
  <c r="VMO19" i="7"/>
  <c r="VMP19" i="7"/>
  <c r="VMQ19" i="7"/>
  <c r="VMR19" i="7"/>
  <c r="VMS19" i="7"/>
  <c r="VMT19" i="7"/>
  <c r="VMU19" i="7"/>
  <c r="VMV19" i="7"/>
  <c r="VMW19" i="7"/>
  <c r="VMX19" i="7"/>
  <c r="VMY19" i="7"/>
  <c r="VMZ19" i="7"/>
  <c r="VNA19" i="7"/>
  <c r="VNB19" i="7"/>
  <c r="VNC19" i="7"/>
  <c r="VND19" i="7"/>
  <c r="VNE19" i="7"/>
  <c r="VNF19" i="7"/>
  <c r="VNG19" i="7"/>
  <c r="VNH19" i="7"/>
  <c r="VNI19" i="7"/>
  <c r="VNJ19" i="7"/>
  <c r="VNK19" i="7"/>
  <c r="VNL19" i="7"/>
  <c r="VNM19" i="7"/>
  <c r="VNN19" i="7"/>
  <c r="VNO19" i="7"/>
  <c r="VNP19" i="7"/>
  <c r="VNQ19" i="7"/>
  <c r="VNR19" i="7"/>
  <c r="VNS19" i="7"/>
  <c r="VNT19" i="7"/>
  <c r="VNU19" i="7"/>
  <c r="VNV19" i="7"/>
  <c r="VNW19" i="7"/>
  <c r="VNX19" i="7"/>
  <c r="VNY19" i="7"/>
  <c r="VNZ19" i="7"/>
  <c r="VOA19" i="7"/>
  <c r="VOB19" i="7"/>
  <c r="VOC19" i="7"/>
  <c r="VOD19" i="7"/>
  <c r="VOE19" i="7"/>
  <c r="VOF19" i="7"/>
  <c r="VOG19" i="7"/>
  <c r="VOH19" i="7"/>
  <c r="VOI19" i="7"/>
  <c r="VOJ19" i="7"/>
  <c r="VOK19" i="7"/>
  <c r="VOL19" i="7"/>
  <c r="VOM19" i="7"/>
  <c r="VON19" i="7"/>
  <c r="VOO19" i="7"/>
  <c r="VOP19" i="7"/>
  <c r="VOQ19" i="7"/>
  <c r="VOR19" i="7"/>
  <c r="VOS19" i="7"/>
  <c r="VOT19" i="7"/>
  <c r="VOU19" i="7"/>
  <c r="VOV19" i="7"/>
  <c r="VOW19" i="7"/>
  <c r="VOX19" i="7"/>
  <c r="VOY19" i="7"/>
  <c r="VOZ19" i="7"/>
  <c r="VPA19" i="7"/>
  <c r="VPB19" i="7"/>
  <c r="VPC19" i="7"/>
  <c r="VPD19" i="7"/>
  <c r="VPE19" i="7"/>
  <c r="VPF19" i="7"/>
  <c r="VPG19" i="7"/>
  <c r="VPH19" i="7"/>
  <c r="VPI19" i="7"/>
  <c r="VPJ19" i="7"/>
  <c r="VPK19" i="7"/>
  <c r="VPL19" i="7"/>
  <c r="VPM19" i="7"/>
  <c r="VPN19" i="7"/>
  <c r="VPO19" i="7"/>
  <c r="VPP19" i="7"/>
  <c r="VPQ19" i="7"/>
  <c r="VPR19" i="7"/>
  <c r="VPS19" i="7"/>
  <c r="VPT19" i="7"/>
  <c r="VPU19" i="7"/>
  <c r="VPV19" i="7"/>
  <c r="VPW19" i="7"/>
  <c r="VPX19" i="7"/>
  <c r="VPY19" i="7"/>
  <c r="VPZ19" i="7"/>
  <c r="VQA19" i="7"/>
  <c r="VQB19" i="7"/>
  <c r="VQC19" i="7"/>
  <c r="VQD19" i="7"/>
  <c r="VQE19" i="7"/>
  <c r="VQF19" i="7"/>
  <c r="VQG19" i="7"/>
  <c r="VQH19" i="7"/>
  <c r="VQI19" i="7"/>
  <c r="VQJ19" i="7"/>
  <c r="VQK19" i="7"/>
  <c r="VQL19" i="7"/>
  <c r="VQM19" i="7"/>
  <c r="VQN19" i="7"/>
  <c r="VQO19" i="7"/>
  <c r="VQP19" i="7"/>
  <c r="VQQ19" i="7"/>
  <c r="VQR19" i="7"/>
  <c r="VQS19" i="7"/>
  <c r="VQT19" i="7"/>
  <c r="VQU19" i="7"/>
  <c r="VQV19" i="7"/>
  <c r="VQW19" i="7"/>
  <c r="VQX19" i="7"/>
  <c r="VQY19" i="7"/>
  <c r="VQZ19" i="7"/>
  <c r="VRA19" i="7"/>
  <c r="VRB19" i="7"/>
  <c r="VRC19" i="7"/>
  <c r="VRD19" i="7"/>
  <c r="VRE19" i="7"/>
  <c r="VRF19" i="7"/>
  <c r="VRG19" i="7"/>
  <c r="VRH19" i="7"/>
  <c r="VRI19" i="7"/>
  <c r="VRJ19" i="7"/>
  <c r="VRK19" i="7"/>
  <c r="VRL19" i="7"/>
  <c r="VRM19" i="7"/>
  <c r="VRN19" i="7"/>
  <c r="VRO19" i="7"/>
  <c r="VRP19" i="7"/>
  <c r="VRQ19" i="7"/>
  <c r="VRR19" i="7"/>
  <c r="VRS19" i="7"/>
  <c r="VRT19" i="7"/>
  <c r="VRU19" i="7"/>
  <c r="VRV19" i="7"/>
  <c r="VRW19" i="7"/>
  <c r="VRX19" i="7"/>
  <c r="VRY19" i="7"/>
  <c r="VRZ19" i="7"/>
  <c r="VSA19" i="7"/>
  <c r="VSB19" i="7"/>
  <c r="VSC19" i="7"/>
  <c r="VSD19" i="7"/>
  <c r="VSE19" i="7"/>
  <c r="VSF19" i="7"/>
  <c r="VSG19" i="7"/>
  <c r="VSH19" i="7"/>
  <c r="VSI19" i="7"/>
  <c r="VSJ19" i="7"/>
  <c r="VSK19" i="7"/>
  <c r="VSL19" i="7"/>
  <c r="VSM19" i="7"/>
  <c r="VSN19" i="7"/>
  <c r="VSO19" i="7"/>
  <c r="VSP19" i="7"/>
  <c r="VSQ19" i="7"/>
  <c r="VSR19" i="7"/>
  <c r="VSS19" i="7"/>
  <c r="VST19" i="7"/>
  <c r="VSU19" i="7"/>
  <c r="VSV19" i="7"/>
  <c r="VSW19" i="7"/>
  <c r="VSX19" i="7"/>
  <c r="VSY19" i="7"/>
  <c r="VSZ19" i="7"/>
  <c r="VTA19" i="7"/>
  <c r="VTB19" i="7"/>
  <c r="VTC19" i="7"/>
  <c r="VTD19" i="7"/>
  <c r="VTE19" i="7"/>
  <c r="VTF19" i="7"/>
  <c r="VTG19" i="7"/>
  <c r="VTH19" i="7"/>
  <c r="VTI19" i="7"/>
  <c r="VTJ19" i="7"/>
  <c r="VTK19" i="7"/>
  <c r="VTL19" i="7"/>
  <c r="VTM19" i="7"/>
  <c r="VTN19" i="7"/>
  <c r="VTO19" i="7"/>
  <c r="VTP19" i="7"/>
  <c r="VTQ19" i="7"/>
  <c r="VTR19" i="7"/>
  <c r="VTS19" i="7"/>
  <c r="VTT19" i="7"/>
  <c r="VTU19" i="7"/>
  <c r="VTV19" i="7"/>
  <c r="VTW19" i="7"/>
  <c r="VTX19" i="7"/>
  <c r="VTY19" i="7"/>
  <c r="VTZ19" i="7"/>
  <c r="VUA19" i="7"/>
  <c r="VUB19" i="7"/>
  <c r="VUC19" i="7"/>
  <c r="VUD19" i="7"/>
  <c r="VUE19" i="7"/>
  <c r="VUF19" i="7"/>
  <c r="VUG19" i="7"/>
  <c r="VUH19" i="7"/>
  <c r="VUI19" i="7"/>
  <c r="VUJ19" i="7"/>
  <c r="VUK19" i="7"/>
  <c r="VUL19" i="7"/>
  <c r="VUM19" i="7"/>
  <c r="VUN19" i="7"/>
  <c r="VUO19" i="7"/>
  <c r="VUP19" i="7"/>
  <c r="VUQ19" i="7"/>
  <c r="VUR19" i="7"/>
  <c r="VUS19" i="7"/>
  <c r="VUT19" i="7"/>
  <c r="VUU19" i="7"/>
  <c r="VUV19" i="7"/>
  <c r="VUW19" i="7"/>
  <c r="VUX19" i="7"/>
  <c r="VUY19" i="7"/>
  <c r="VUZ19" i="7"/>
  <c r="VVA19" i="7"/>
  <c r="VVB19" i="7"/>
  <c r="VVC19" i="7"/>
  <c r="VVD19" i="7"/>
  <c r="VVE19" i="7"/>
  <c r="VVF19" i="7"/>
  <c r="VVG19" i="7"/>
  <c r="VVH19" i="7"/>
  <c r="VVI19" i="7"/>
  <c r="VVJ19" i="7"/>
  <c r="VVK19" i="7"/>
  <c r="VVL19" i="7"/>
  <c r="VVM19" i="7"/>
  <c r="VVN19" i="7"/>
  <c r="VVO19" i="7"/>
  <c r="VVP19" i="7"/>
  <c r="VVQ19" i="7"/>
  <c r="VVR19" i="7"/>
  <c r="VVS19" i="7"/>
  <c r="VVT19" i="7"/>
  <c r="VVU19" i="7"/>
  <c r="VVV19" i="7"/>
  <c r="VVW19" i="7"/>
  <c r="VVX19" i="7"/>
  <c r="VVY19" i="7"/>
  <c r="VVZ19" i="7"/>
  <c r="VWA19" i="7"/>
  <c r="VWB19" i="7"/>
  <c r="VWC19" i="7"/>
  <c r="VWD19" i="7"/>
  <c r="VWE19" i="7"/>
  <c r="VWF19" i="7"/>
  <c r="VWG19" i="7"/>
  <c r="VWH19" i="7"/>
  <c r="VWI19" i="7"/>
  <c r="VWJ19" i="7"/>
  <c r="VWK19" i="7"/>
  <c r="VWL19" i="7"/>
  <c r="VWM19" i="7"/>
  <c r="VWN19" i="7"/>
  <c r="VWO19" i="7"/>
  <c r="VWP19" i="7"/>
  <c r="VWQ19" i="7"/>
  <c r="VWR19" i="7"/>
  <c r="VWS19" i="7"/>
  <c r="VWT19" i="7"/>
  <c r="VWU19" i="7"/>
  <c r="VWV19" i="7"/>
  <c r="VWW19" i="7"/>
  <c r="VWX19" i="7"/>
  <c r="VWY19" i="7"/>
  <c r="VWZ19" i="7"/>
  <c r="VXA19" i="7"/>
  <c r="VXB19" i="7"/>
  <c r="VXC19" i="7"/>
  <c r="VXD19" i="7"/>
  <c r="VXE19" i="7"/>
  <c r="VXF19" i="7"/>
  <c r="VXG19" i="7"/>
  <c r="VXH19" i="7"/>
  <c r="VXI19" i="7"/>
  <c r="VXJ19" i="7"/>
  <c r="VXK19" i="7"/>
  <c r="VXL19" i="7"/>
  <c r="VXM19" i="7"/>
  <c r="VXN19" i="7"/>
  <c r="VXO19" i="7"/>
  <c r="VXP19" i="7"/>
  <c r="VXQ19" i="7"/>
  <c r="VXR19" i="7"/>
  <c r="VXS19" i="7"/>
  <c r="VXT19" i="7"/>
  <c r="VXU19" i="7"/>
  <c r="VXV19" i="7"/>
  <c r="VXW19" i="7"/>
  <c r="VXX19" i="7"/>
  <c r="VXY19" i="7"/>
  <c r="VXZ19" i="7"/>
  <c r="VYA19" i="7"/>
  <c r="VYB19" i="7"/>
  <c r="VYC19" i="7"/>
  <c r="VYD19" i="7"/>
  <c r="VYE19" i="7"/>
  <c r="VYF19" i="7"/>
  <c r="VYG19" i="7"/>
  <c r="VYH19" i="7"/>
  <c r="VYI19" i="7"/>
  <c r="VYJ19" i="7"/>
  <c r="VYK19" i="7"/>
  <c r="VYL19" i="7"/>
  <c r="VYM19" i="7"/>
  <c r="VYN19" i="7"/>
  <c r="VYO19" i="7"/>
  <c r="VYP19" i="7"/>
  <c r="VYQ19" i="7"/>
  <c r="VYR19" i="7"/>
  <c r="VYS19" i="7"/>
  <c r="VYT19" i="7"/>
  <c r="VYU19" i="7"/>
  <c r="VYV19" i="7"/>
  <c r="VYW19" i="7"/>
  <c r="VYX19" i="7"/>
  <c r="VYY19" i="7"/>
  <c r="VYZ19" i="7"/>
  <c r="VZA19" i="7"/>
  <c r="VZB19" i="7"/>
  <c r="VZC19" i="7"/>
  <c r="VZD19" i="7"/>
  <c r="VZE19" i="7"/>
  <c r="VZF19" i="7"/>
  <c r="VZG19" i="7"/>
  <c r="VZH19" i="7"/>
  <c r="VZI19" i="7"/>
  <c r="VZJ19" i="7"/>
  <c r="VZK19" i="7"/>
  <c r="VZL19" i="7"/>
  <c r="VZM19" i="7"/>
  <c r="VZN19" i="7"/>
  <c r="VZO19" i="7"/>
  <c r="VZP19" i="7"/>
  <c r="VZQ19" i="7"/>
  <c r="VZR19" i="7"/>
  <c r="VZS19" i="7"/>
  <c r="VZT19" i="7"/>
  <c r="VZU19" i="7"/>
  <c r="VZV19" i="7"/>
  <c r="VZW19" i="7"/>
  <c r="VZX19" i="7"/>
  <c r="VZY19" i="7"/>
  <c r="VZZ19" i="7"/>
  <c r="WAA19" i="7"/>
  <c r="WAB19" i="7"/>
  <c r="WAC19" i="7"/>
  <c r="WAD19" i="7"/>
  <c r="WAE19" i="7"/>
  <c r="WAF19" i="7"/>
  <c r="WAG19" i="7"/>
  <c r="WAH19" i="7"/>
  <c r="WAI19" i="7"/>
  <c r="WAJ19" i="7"/>
  <c r="WAK19" i="7"/>
  <c r="WAL19" i="7"/>
  <c r="WAM19" i="7"/>
  <c r="WAN19" i="7"/>
  <c r="WAO19" i="7"/>
  <c r="WAP19" i="7"/>
  <c r="WAQ19" i="7"/>
  <c r="WAR19" i="7"/>
  <c r="WAS19" i="7"/>
  <c r="WAT19" i="7"/>
  <c r="WAU19" i="7"/>
  <c r="WAV19" i="7"/>
  <c r="WAW19" i="7"/>
  <c r="WAX19" i="7"/>
  <c r="WAY19" i="7"/>
  <c r="WAZ19" i="7"/>
  <c r="WBA19" i="7"/>
  <c r="WBB19" i="7"/>
  <c r="WBC19" i="7"/>
  <c r="WBD19" i="7"/>
  <c r="WBE19" i="7"/>
  <c r="WBF19" i="7"/>
  <c r="WBG19" i="7"/>
  <c r="WBH19" i="7"/>
  <c r="WBI19" i="7"/>
  <c r="WBJ19" i="7"/>
  <c r="WBK19" i="7"/>
  <c r="WBL19" i="7"/>
  <c r="WBM19" i="7"/>
  <c r="WBN19" i="7"/>
  <c r="WBO19" i="7"/>
  <c r="WBP19" i="7"/>
  <c r="WBQ19" i="7"/>
  <c r="WBR19" i="7"/>
  <c r="WBS19" i="7"/>
  <c r="WBT19" i="7"/>
  <c r="WBU19" i="7"/>
  <c r="WBV19" i="7"/>
  <c r="WBW19" i="7"/>
  <c r="WBX19" i="7"/>
  <c r="WBY19" i="7"/>
  <c r="WBZ19" i="7"/>
  <c r="WCA19" i="7"/>
  <c r="WCB19" i="7"/>
  <c r="WCC19" i="7"/>
  <c r="WCD19" i="7"/>
  <c r="WCE19" i="7"/>
  <c r="WCF19" i="7"/>
  <c r="WCG19" i="7"/>
  <c r="WCH19" i="7"/>
  <c r="WCI19" i="7"/>
  <c r="WCJ19" i="7"/>
  <c r="WCK19" i="7"/>
  <c r="WCL19" i="7"/>
  <c r="WCM19" i="7"/>
  <c r="WCN19" i="7"/>
  <c r="WCO19" i="7"/>
  <c r="WCP19" i="7"/>
  <c r="WCQ19" i="7"/>
  <c r="WCR19" i="7"/>
  <c r="WCS19" i="7"/>
  <c r="WCT19" i="7"/>
  <c r="WCU19" i="7"/>
  <c r="WCV19" i="7"/>
  <c r="WCW19" i="7"/>
  <c r="WCX19" i="7"/>
  <c r="WCY19" i="7"/>
  <c r="WCZ19" i="7"/>
  <c r="WDA19" i="7"/>
  <c r="WDB19" i="7"/>
  <c r="WDC19" i="7"/>
  <c r="WDD19" i="7"/>
  <c r="WDE19" i="7"/>
  <c r="WDF19" i="7"/>
  <c r="WDG19" i="7"/>
  <c r="WDH19" i="7"/>
  <c r="WDI19" i="7"/>
  <c r="WDJ19" i="7"/>
  <c r="WDK19" i="7"/>
  <c r="WDL19" i="7"/>
  <c r="WDM19" i="7"/>
  <c r="WDN19" i="7"/>
  <c r="WDO19" i="7"/>
  <c r="WDP19" i="7"/>
  <c r="WDQ19" i="7"/>
  <c r="WDR19" i="7"/>
  <c r="WDS19" i="7"/>
  <c r="WDT19" i="7"/>
  <c r="WDU19" i="7"/>
  <c r="WDV19" i="7"/>
  <c r="WDW19" i="7"/>
  <c r="WDX19" i="7"/>
  <c r="WDY19" i="7"/>
  <c r="WDZ19" i="7"/>
  <c r="WEA19" i="7"/>
  <c r="WEB19" i="7"/>
  <c r="WEC19" i="7"/>
  <c r="WED19" i="7"/>
  <c r="WEE19" i="7"/>
  <c r="WEF19" i="7"/>
  <c r="WEG19" i="7"/>
  <c r="WEH19" i="7"/>
  <c r="WEI19" i="7"/>
  <c r="WEJ19" i="7"/>
  <c r="WEK19" i="7"/>
  <c r="WEL19" i="7"/>
  <c r="WEM19" i="7"/>
  <c r="WEN19" i="7"/>
  <c r="WEO19" i="7"/>
  <c r="WEP19" i="7"/>
  <c r="WEQ19" i="7"/>
  <c r="WER19" i="7"/>
  <c r="WES19" i="7"/>
  <c r="WET19" i="7"/>
  <c r="WEU19" i="7"/>
  <c r="WEV19" i="7"/>
  <c r="WEW19" i="7"/>
  <c r="WEX19" i="7"/>
  <c r="WEY19" i="7"/>
  <c r="WEZ19" i="7"/>
  <c r="WFA19" i="7"/>
  <c r="WFB19" i="7"/>
  <c r="WFC19" i="7"/>
  <c r="WFD19" i="7"/>
  <c r="WFE19" i="7"/>
  <c r="WFF19" i="7"/>
  <c r="WFG19" i="7"/>
  <c r="WFH19" i="7"/>
  <c r="WFI19" i="7"/>
  <c r="WFJ19" i="7"/>
  <c r="WFK19" i="7"/>
  <c r="WFL19" i="7"/>
  <c r="WFM19" i="7"/>
  <c r="WFN19" i="7"/>
  <c r="WFO19" i="7"/>
  <c r="WFP19" i="7"/>
  <c r="WFQ19" i="7"/>
  <c r="WFR19" i="7"/>
  <c r="WFS19" i="7"/>
  <c r="WFT19" i="7"/>
  <c r="WFU19" i="7"/>
  <c r="WFV19" i="7"/>
  <c r="WFW19" i="7"/>
  <c r="WFX19" i="7"/>
  <c r="WFY19" i="7"/>
  <c r="WFZ19" i="7"/>
  <c r="WGA19" i="7"/>
  <c r="WGB19" i="7"/>
  <c r="WGC19" i="7"/>
  <c r="WGD19" i="7"/>
  <c r="WGE19" i="7"/>
  <c r="WGF19" i="7"/>
  <c r="WGG19" i="7"/>
  <c r="WGH19" i="7"/>
  <c r="WGI19" i="7"/>
  <c r="WGJ19" i="7"/>
  <c r="WGK19" i="7"/>
  <c r="WGL19" i="7"/>
  <c r="WGM19" i="7"/>
  <c r="WGN19" i="7"/>
  <c r="WGO19" i="7"/>
  <c r="WGP19" i="7"/>
  <c r="WGQ19" i="7"/>
  <c r="WGR19" i="7"/>
  <c r="WGS19" i="7"/>
  <c r="WGT19" i="7"/>
  <c r="WGU19" i="7"/>
  <c r="WGV19" i="7"/>
  <c r="WGW19" i="7"/>
  <c r="WGX19" i="7"/>
  <c r="WGY19" i="7"/>
  <c r="WGZ19" i="7"/>
  <c r="WHA19" i="7"/>
  <c r="WHB19" i="7"/>
  <c r="WHC19" i="7"/>
  <c r="WHD19" i="7"/>
  <c r="WHE19" i="7"/>
  <c r="WHF19" i="7"/>
  <c r="WHG19" i="7"/>
  <c r="WHH19" i="7"/>
  <c r="WHI19" i="7"/>
  <c r="WHJ19" i="7"/>
  <c r="WHK19" i="7"/>
  <c r="WHL19" i="7"/>
  <c r="WHM19" i="7"/>
  <c r="WHN19" i="7"/>
  <c r="WHO19" i="7"/>
  <c r="WHP19" i="7"/>
  <c r="WHQ19" i="7"/>
  <c r="WHR19" i="7"/>
  <c r="WHS19" i="7"/>
  <c r="WHT19" i="7"/>
  <c r="WHU19" i="7"/>
  <c r="WHV19" i="7"/>
  <c r="WHW19" i="7"/>
  <c r="WHX19" i="7"/>
  <c r="WHY19" i="7"/>
  <c r="WHZ19" i="7"/>
  <c r="WIA19" i="7"/>
  <c r="WIB19" i="7"/>
  <c r="WIC19" i="7"/>
  <c r="WID19" i="7"/>
  <c r="WIE19" i="7"/>
  <c r="WIF19" i="7"/>
  <c r="WIG19" i="7"/>
  <c r="WIH19" i="7"/>
  <c r="WII19" i="7"/>
  <c r="WIJ19" i="7"/>
  <c r="WIK19" i="7"/>
  <c r="WIL19" i="7"/>
  <c r="WIM19" i="7"/>
  <c r="WIN19" i="7"/>
  <c r="WIO19" i="7"/>
  <c r="WIP19" i="7"/>
  <c r="WIQ19" i="7"/>
  <c r="WIR19" i="7"/>
  <c r="WIS19" i="7"/>
  <c r="WIT19" i="7"/>
  <c r="WIU19" i="7"/>
  <c r="WIV19" i="7"/>
  <c r="WIW19" i="7"/>
  <c r="WIX19" i="7"/>
  <c r="WIY19" i="7"/>
  <c r="WIZ19" i="7"/>
  <c r="WJA19" i="7"/>
  <c r="WJB19" i="7"/>
  <c r="WJC19" i="7"/>
  <c r="WJD19" i="7"/>
  <c r="WJE19" i="7"/>
  <c r="WJF19" i="7"/>
  <c r="WJG19" i="7"/>
  <c r="WJH19" i="7"/>
  <c r="WJI19" i="7"/>
  <c r="WJJ19" i="7"/>
  <c r="WJK19" i="7"/>
  <c r="WJL19" i="7"/>
  <c r="WJM19" i="7"/>
  <c r="WJN19" i="7"/>
  <c r="WJO19" i="7"/>
  <c r="WJP19" i="7"/>
  <c r="WJQ19" i="7"/>
  <c r="WJR19" i="7"/>
  <c r="WJS19" i="7"/>
  <c r="WJT19" i="7"/>
  <c r="WJU19" i="7"/>
  <c r="WJV19" i="7"/>
  <c r="WJW19" i="7"/>
  <c r="WJX19" i="7"/>
  <c r="WJY19" i="7"/>
  <c r="WJZ19" i="7"/>
  <c r="WKA19" i="7"/>
  <c r="WKB19" i="7"/>
  <c r="WKC19" i="7"/>
  <c r="WKD19" i="7"/>
  <c r="WKE19" i="7"/>
  <c r="WKF19" i="7"/>
  <c r="WKG19" i="7"/>
  <c r="WKH19" i="7"/>
  <c r="WKI19" i="7"/>
  <c r="WKJ19" i="7"/>
  <c r="WKK19" i="7"/>
  <c r="WKL19" i="7"/>
  <c r="WKM19" i="7"/>
  <c r="WKN19" i="7"/>
  <c r="WKO19" i="7"/>
  <c r="WKP19" i="7"/>
  <c r="WKQ19" i="7"/>
  <c r="WKR19" i="7"/>
  <c r="WKS19" i="7"/>
  <c r="WKT19" i="7"/>
  <c r="WKU19" i="7"/>
  <c r="WKV19" i="7"/>
  <c r="WKW19" i="7"/>
  <c r="WKX19" i="7"/>
  <c r="WKY19" i="7"/>
  <c r="WKZ19" i="7"/>
  <c r="WLA19" i="7"/>
  <c r="WLB19" i="7"/>
  <c r="WLC19" i="7"/>
  <c r="WLD19" i="7"/>
  <c r="WLE19" i="7"/>
  <c r="WLF19" i="7"/>
  <c r="WLG19" i="7"/>
  <c r="WLH19" i="7"/>
  <c r="WLI19" i="7"/>
  <c r="WLJ19" i="7"/>
  <c r="WLK19" i="7"/>
  <c r="WLL19" i="7"/>
  <c r="WLM19" i="7"/>
  <c r="WLN19" i="7"/>
  <c r="WLO19" i="7"/>
  <c r="WLP19" i="7"/>
  <c r="WLQ19" i="7"/>
  <c r="WLR19" i="7"/>
  <c r="WLS19" i="7"/>
  <c r="WLT19" i="7"/>
  <c r="WLU19" i="7"/>
  <c r="WLV19" i="7"/>
  <c r="WLW19" i="7"/>
  <c r="WLX19" i="7"/>
  <c r="WLY19" i="7"/>
  <c r="WLZ19" i="7"/>
  <c r="WMA19" i="7"/>
  <c r="WMB19" i="7"/>
  <c r="WMC19" i="7"/>
  <c r="WMD19" i="7"/>
  <c r="WME19" i="7"/>
  <c r="WMF19" i="7"/>
  <c r="WMG19" i="7"/>
  <c r="WMH19" i="7"/>
  <c r="WMI19" i="7"/>
  <c r="WMJ19" i="7"/>
  <c r="WMK19" i="7"/>
  <c r="WML19" i="7"/>
  <c r="WMM19" i="7"/>
  <c r="WMN19" i="7"/>
  <c r="WMO19" i="7"/>
  <c r="WMP19" i="7"/>
  <c r="WMQ19" i="7"/>
  <c r="WMR19" i="7"/>
  <c r="WMS19" i="7"/>
  <c r="WMT19" i="7"/>
  <c r="WMU19" i="7"/>
  <c r="WMV19" i="7"/>
  <c r="WMW19" i="7"/>
  <c r="WMX19" i="7"/>
  <c r="WMY19" i="7"/>
  <c r="WMZ19" i="7"/>
  <c r="WNA19" i="7"/>
  <c r="WNB19" i="7"/>
  <c r="WNC19" i="7"/>
  <c r="WND19" i="7"/>
  <c r="WNE19" i="7"/>
  <c r="WNF19" i="7"/>
  <c r="WNG19" i="7"/>
  <c r="WNH19" i="7"/>
  <c r="WNI19" i="7"/>
  <c r="WNJ19" i="7"/>
  <c r="WNK19" i="7"/>
  <c r="WNL19" i="7"/>
  <c r="WNM19" i="7"/>
  <c r="WNN19" i="7"/>
  <c r="WNO19" i="7"/>
  <c r="WNP19" i="7"/>
  <c r="WNQ19" i="7"/>
  <c r="WNR19" i="7"/>
  <c r="WNS19" i="7"/>
  <c r="WNT19" i="7"/>
  <c r="WNU19" i="7"/>
  <c r="WNV19" i="7"/>
  <c r="WNW19" i="7"/>
  <c r="WNX19" i="7"/>
  <c r="WNY19" i="7"/>
  <c r="WNZ19" i="7"/>
  <c r="WOA19" i="7"/>
  <c r="WOB19" i="7"/>
  <c r="WOC19" i="7"/>
  <c r="WOD19" i="7"/>
  <c r="WOE19" i="7"/>
  <c r="WOF19" i="7"/>
  <c r="WOG19" i="7"/>
  <c r="WOH19" i="7"/>
  <c r="WOI19" i="7"/>
  <c r="WOJ19" i="7"/>
  <c r="WOK19" i="7"/>
  <c r="WOL19" i="7"/>
  <c r="WOM19" i="7"/>
  <c r="WON19" i="7"/>
  <c r="WOO19" i="7"/>
  <c r="WOP19" i="7"/>
  <c r="WOQ19" i="7"/>
  <c r="WOR19" i="7"/>
  <c r="WOS19" i="7"/>
  <c r="WOT19" i="7"/>
  <c r="WOU19" i="7"/>
  <c r="WOV19" i="7"/>
  <c r="WOW19" i="7"/>
  <c r="WOX19" i="7"/>
  <c r="WOY19" i="7"/>
  <c r="WOZ19" i="7"/>
  <c r="WPA19" i="7"/>
  <c r="WPB19" i="7"/>
  <c r="WPC19" i="7"/>
  <c r="WPD19" i="7"/>
  <c r="WPE19" i="7"/>
  <c r="WPF19" i="7"/>
  <c r="WPG19" i="7"/>
  <c r="WPH19" i="7"/>
  <c r="WPI19" i="7"/>
  <c r="WPJ19" i="7"/>
  <c r="WPK19" i="7"/>
  <c r="WPL19" i="7"/>
  <c r="WPM19" i="7"/>
  <c r="WPN19" i="7"/>
  <c r="WPO19" i="7"/>
  <c r="WPP19" i="7"/>
  <c r="WPQ19" i="7"/>
  <c r="WPR19" i="7"/>
  <c r="WPS19" i="7"/>
  <c r="WPT19" i="7"/>
  <c r="WPU19" i="7"/>
  <c r="WPV19" i="7"/>
  <c r="WPW19" i="7"/>
  <c r="WPX19" i="7"/>
  <c r="WPY19" i="7"/>
  <c r="WPZ19" i="7"/>
  <c r="WQA19" i="7"/>
  <c r="WQB19" i="7"/>
  <c r="WQC19" i="7"/>
  <c r="WQD19" i="7"/>
  <c r="WQE19" i="7"/>
  <c r="WQF19" i="7"/>
  <c r="WQG19" i="7"/>
  <c r="WQH19" i="7"/>
  <c r="WQI19" i="7"/>
  <c r="WQJ19" i="7"/>
  <c r="WQK19" i="7"/>
  <c r="WQL19" i="7"/>
  <c r="WQM19" i="7"/>
  <c r="WQN19" i="7"/>
  <c r="WQO19" i="7"/>
  <c r="WQP19" i="7"/>
  <c r="WQQ19" i="7"/>
  <c r="WQR19" i="7"/>
  <c r="WQS19" i="7"/>
  <c r="WQT19" i="7"/>
  <c r="WQU19" i="7"/>
  <c r="WQV19" i="7"/>
  <c r="WQW19" i="7"/>
  <c r="WQX19" i="7"/>
  <c r="WQY19" i="7"/>
  <c r="WQZ19" i="7"/>
  <c r="WRA19" i="7"/>
  <c r="WRB19" i="7"/>
  <c r="WRC19" i="7"/>
  <c r="WRD19" i="7"/>
  <c r="WRE19" i="7"/>
  <c r="WRF19" i="7"/>
  <c r="WRG19" i="7"/>
  <c r="WRH19" i="7"/>
  <c r="WRI19" i="7"/>
  <c r="WRJ19" i="7"/>
  <c r="WRK19" i="7"/>
  <c r="WRL19" i="7"/>
  <c r="WRM19" i="7"/>
  <c r="WRN19" i="7"/>
  <c r="WRO19" i="7"/>
  <c r="WRP19" i="7"/>
  <c r="WRQ19" i="7"/>
  <c r="WRR19" i="7"/>
  <c r="WRS19" i="7"/>
  <c r="WRT19" i="7"/>
  <c r="WRU19" i="7"/>
  <c r="WRV19" i="7"/>
  <c r="WRW19" i="7"/>
  <c r="WRX19" i="7"/>
  <c r="WRY19" i="7"/>
  <c r="WRZ19" i="7"/>
  <c r="WSA19" i="7"/>
  <c r="WSB19" i="7"/>
  <c r="WSC19" i="7"/>
  <c r="WSD19" i="7"/>
  <c r="WSE19" i="7"/>
  <c r="WSF19" i="7"/>
  <c r="WSG19" i="7"/>
  <c r="WSH19" i="7"/>
  <c r="WSI19" i="7"/>
  <c r="WSJ19" i="7"/>
  <c r="WSK19" i="7"/>
  <c r="WSL19" i="7"/>
  <c r="WSM19" i="7"/>
  <c r="WSN19" i="7"/>
  <c r="WSO19" i="7"/>
  <c r="WSP19" i="7"/>
  <c r="WSQ19" i="7"/>
  <c r="WSR19" i="7"/>
  <c r="WSS19" i="7"/>
  <c r="WST19" i="7"/>
  <c r="WSU19" i="7"/>
  <c r="WSV19" i="7"/>
  <c r="WSW19" i="7"/>
  <c r="WSX19" i="7"/>
  <c r="WSY19" i="7"/>
  <c r="WSZ19" i="7"/>
  <c r="WTA19" i="7"/>
  <c r="WTB19" i="7"/>
  <c r="WTC19" i="7"/>
  <c r="WTD19" i="7"/>
  <c r="WTE19" i="7"/>
  <c r="WTF19" i="7"/>
  <c r="WTG19" i="7"/>
  <c r="WTH19" i="7"/>
  <c r="WTI19" i="7"/>
  <c r="WTJ19" i="7"/>
  <c r="WTK19" i="7"/>
  <c r="WTL19" i="7"/>
  <c r="WTM19" i="7"/>
  <c r="WTN19" i="7"/>
  <c r="WTO19" i="7"/>
  <c r="WTP19" i="7"/>
  <c r="WTQ19" i="7"/>
  <c r="WTR19" i="7"/>
  <c r="WTS19" i="7"/>
  <c r="WTT19" i="7"/>
  <c r="WTU19" i="7"/>
  <c r="WTV19" i="7"/>
  <c r="WTW19" i="7"/>
  <c r="WTX19" i="7"/>
  <c r="WTY19" i="7"/>
  <c r="WTZ19" i="7"/>
  <c r="WUA19" i="7"/>
  <c r="WUB19" i="7"/>
  <c r="WUC19" i="7"/>
  <c r="WUD19" i="7"/>
  <c r="WUE19" i="7"/>
  <c r="WUF19" i="7"/>
  <c r="WUG19" i="7"/>
  <c r="WUH19" i="7"/>
  <c r="WUI19" i="7"/>
  <c r="WUJ19" i="7"/>
  <c r="WUK19" i="7"/>
  <c r="WUL19" i="7"/>
  <c r="WUM19" i="7"/>
  <c r="WUN19" i="7"/>
  <c r="WUO19" i="7"/>
  <c r="WUP19" i="7"/>
  <c r="WUQ19" i="7"/>
  <c r="WUR19" i="7"/>
  <c r="WUS19" i="7"/>
  <c r="WUT19" i="7"/>
  <c r="WUU19" i="7"/>
  <c r="WUV19" i="7"/>
  <c r="WUW19" i="7"/>
  <c r="WUX19" i="7"/>
  <c r="WUY19" i="7"/>
  <c r="WUZ19" i="7"/>
  <c r="WVA19" i="7"/>
  <c r="WVB19" i="7"/>
  <c r="WVC19" i="7"/>
  <c r="WVD19" i="7"/>
  <c r="WVE19" i="7"/>
  <c r="WVF19" i="7"/>
  <c r="WVG19" i="7"/>
  <c r="WVH19" i="7"/>
  <c r="WVI19" i="7"/>
  <c r="WVJ19" i="7"/>
  <c r="WVK19" i="7"/>
  <c r="WVL19" i="7"/>
  <c r="WVM19" i="7"/>
  <c r="WVN19" i="7"/>
  <c r="WVO19" i="7"/>
  <c r="WVP19" i="7"/>
  <c r="WVQ19" i="7"/>
  <c r="WVR19" i="7"/>
  <c r="WVS19" i="7"/>
  <c r="WVT19" i="7"/>
  <c r="WVU19" i="7"/>
  <c r="WVV19" i="7"/>
  <c r="WVW19" i="7"/>
  <c r="WVX19" i="7"/>
  <c r="WVY19" i="7"/>
  <c r="WVZ19" i="7"/>
  <c r="WWA19" i="7"/>
  <c r="WWB19" i="7"/>
  <c r="WWC19" i="7"/>
  <c r="WWD19" i="7"/>
  <c r="WWE19" i="7"/>
  <c r="WWF19" i="7"/>
  <c r="WWG19" i="7"/>
  <c r="WWH19" i="7"/>
  <c r="WWI19" i="7"/>
  <c r="WWJ19" i="7"/>
  <c r="WWK19" i="7"/>
  <c r="WWL19" i="7"/>
  <c r="WWM19" i="7"/>
  <c r="WWN19" i="7"/>
  <c r="WWO19" i="7"/>
  <c r="WWP19" i="7"/>
  <c r="WWQ19" i="7"/>
  <c r="WWR19" i="7"/>
  <c r="WWS19" i="7"/>
  <c r="WWT19" i="7"/>
  <c r="WWU19" i="7"/>
  <c r="WWV19" i="7"/>
  <c r="WWW19" i="7"/>
  <c r="WWX19" i="7"/>
  <c r="WWY19" i="7"/>
  <c r="WWZ19" i="7"/>
  <c r="WXA19" i="7"/>
  <c r="WXB19" i="7"/>
  <c r="WXC19" i="7"/>
  <c r="WXD19" i="7"/>
  <c r="WXE19" i="7"/>
  <c r="WXF19" i="7"/>
  <c r="WXG19" i="7"/>
  <c r="WXH19" i="7"/>
  <c r="WXI19" i="7"/>
  <c r="WXJ19" i="7"/>
  <c r="WXK19" i="7"/>
  <c r="WXL19" i="7"/>
  <c r="WXM19" i="7"/>
  <c r="WXN19" i="7"/>
  <c r="WXO19" i="7"/>
  <c r="WXP19" i="7"/>
  <c r="WXQ19" i="7"/>
  <c r="WXR19" i="7"/>
  <c r="WXS19" i="7"/>
  <c r="WXT19" i="7"/>
  <c r="WXU19" i="7"/>
  <c r="WXV19" i="7"/>
  <c r="WXW19" i="7"/>
  <c r="WXX19" i="7"/>
  <c r="WXY19" i="7"/>
  <c r="WXZ19" i="7"/>
  <c r="WYA19" i="7"/>
  <c r="WYB19" i="7"/>
  <c r="WYC19" i="7"/>
  <c r="WYD19" i="7"/>
  <c r="WYE19" i="7"/>
  <c r="WYF19" i="7"/>
  <c r="WYG19" i="7"/>
  <c r="WYH19" i="7"/>
  <c r="WYI19" i="7"/>
  <c r="WYJ19" i="7"/>
  <c r="WYK19" i="7"/>
  <c r="WYL19" i="7"/>
  <c r="WYM19" i="7"/>
  <c r="WYN19" i="7"/>
  <c r="WYO19" i="7"/>
  <c r="WYP19" i="7"/>
  <c r="WYQ19" i="7"/>
  <c r="WYR19" i="7"/>
  <c r="WYS19" i="7"/>
  <c r="WYT19" i="7"/>
  <c r="WYU19" i="7"/>
  <c r="WYV19" i="7"/>
  <c r="WYW19" i="7"/>
  <c r="WYX19" i="7"/>
  <c r="WYY19" i="7"/>
  <c r="WYZ19" i="7"/>
  <c r="WZA19" i="7"/>
  <c r="WZB19" i="7"/>
  <c r="WZC19" i="7"/>
  <c r="WZD19" i="7"/>
  <c r="WZE19" i="7"/>
  <c r="WZF19" i="7"/>
  <c r="WZG19" i="7"/>
  <c r="WZH19" i="7"/>
  <c r="WZI19" i="7"/>
  <c r="WZJ19" i="7"/>
  <c r="WZK19" i="7"/>
  <c r="WZL19" i="7"/>
  <c r="WZM19" i="7"/>
  <c r="WZN19" i="7"/>
  <c r="WZO19" i="7"/>
  <c r="WZP19" i="7"/>
  <c r="WZQ19" i="7"/>
  <c r="WZR19" i="7"/>
  <c r="WZS19" i="7"/>
  <c r="WZT19" i="7"/>
  <c r="WZU19" i="7"/>
  <c r="WZV19" i="7"/>
  <c r="WZW19" i="7"/>
  <c r="WZX19" i="7"/>
  <c r="WZY19" i="7"/>
  <c r="WZZ19" i="7"/>
  <c r="XAA19" i="7"/>
  <c r="XAB19" i="7"/>
  <c r="XAC19" i="7"/>
  <c r="XAD19" i="7"/>
  <c r="XAE19" i="7"/>
  <c r="XAF19" i="7"/>
  <c r="XAG19" i="7"/>
  <c r="XAH19" i="7"/>
  <c r="XAI19" i="7"/>
  <c r="XAJ19" i="7"/>
  <c r="XAK19" i="7"/>
  <c r="XAL19" i="7"/>
  <c r="XAM19" i="7"/>
  <c r="XAN19" i="7"/>
  <c r="XAO19" i="7"/>
  <c r="XAP19" i="7"/>
  <c r="XAQ19" i="7"/>
  <c r="XAR19" i="7"/>
  <c r="XAS19" i="7"/>
  <c r="XAT19" i="7"/>
  <c r="XAU19" i="7"/>
  <c r="XAV19" i="7"/>
  <c r="XAW19" i="7"/>
  <c r="XAX19" i="7"/>
  <c r="XAY19" i="7"/>
  <c r="XAZ19" i="7"/>
  <c r="XBA19" i="7"/>
  <c r="XBB19" i="7"/>
  <c r="XBC19" i="7"/>
  <c r="XBD19" i="7"/>
  <c r="XBE19" i="7"/>
  <c r="XBF19" i="7"/>
  <c r="XBG19" i="7"/>
  <c r="XBH19" i="7"/>
  <c r="XBI19" i="7"/>
  <c r="XBJ19" i="7"/>
  <c r="XBK19" i="7"/>
  <c r="XBL19" i="7"/>
  <c r="XBM19" i="7"/>
  <c r="XBN19" i="7"/>
  <c r="XBO19" i="7"/>
  <c r="XBP19" i="7"/>
  <c r="XBQ19" i="7"/>
  <c r="XBR19" i="7"/>
  <c r="XBS19" i="7"/>
  <c r="XBT19" i="7"/>
  <c r="XBU19" i="7"/>
  <c r="XBV19" i="7"/>
  <c r="XBW19" i="7"/>
  <c r="XBX19" i="7"/>
  <c r="XBY19" i="7"/>
  <c r="XBZ19" i="7"/>
  <c r="XCA19" i="7"/>
  <c r="XCB19" i="7"/>
  <c r="XCC19" i="7"/>
  <c r="XCD19" i="7"/>
  <c r="XCE19" i="7"/>
  <c r="XCF19" i="7"/>
  <c r="XCG19" i="7"/>
  <c r="XCH19" i="7"/>
  <c r="XCI19" i="7"/>
  <c r="XCJ19" i="7"/>
  <c r="XCK19" i="7"/>
  <c r="XCL19" i="7"/>
  <c r="XCM19" i="7"/>
  <c r="XCN19" i="7"/>
  <c r="XCO19" i="7"/>
  <c r="XCP19" i="7"/>
  <c r="XCQ19" i="7"/>
  <c r="XCR19" i="7"/>
  <c r="XCS19" i="7"/>
  <c r="XCT19" i="7"/>
  <c r="XCU19" i="7"/>
  <c r="XCV19" i="7"/>
  <c r="XCW19" i="7"/>
  <c r="XCX19" i="7"/>
  <c r="XCY19" i="7"/>
  <c r="XCZ19" i="7"/>
  <c r="XDA19" i="7"/>
  <c r="XDB19" i="7"/>
  <c r="XDC19" i="7"/>
  <c r="XDD19" i="7"/>
  <c r="XDE19" i="7"/>
  <c r="XDF19" i="7"/>
  <c r="XDG19" i="7"/>
  <c r="XDH19" i="7"/>
  <c r="XDI19" i="7"/>
  <c r="XDJ19" i="7"/>
  <c r="XDK19" i="7"/>
  <c r="XDL19" i="7"/>
  <c r="XDM19" i="7"/>
  <c r="XDN19" i="7"/>
  <c r="XDO19" i="7"/>
  <c r="XDP19" i="7"/>
  <c r="XDQ19" i="7"/>
  <c r="XDR19" i="7"/>
  <c r="XDS19" i="7"/>
  <c r="XDT19" i="7"/>
  <c r="XDU19" i="7"/>
  <c r="XDV19" i="7"/>
  <c r="XDW19" i="7"/>
  <c r="XDX19" i="7"/>
  <c r="XDY19" i="7"/>
  <c r="XDZ19" i="7"/>
  <c r="XEA19" i="7"/>
  <c r="XEB19" i="7"/>
  <c r="XEC19" i="7"/>
  <c r="XED19" i="7"/>
  <c r="XEE19" i="7"/>
  <c r="XEF19" i="7"/>
  <c r="XEG19" i="7"/>
  <c r="XEH19" i="7"/>
  <c r="XEI19" i="7"/>
  <c r="XEJ19" i="7"/>
  <c r="XEK19" i="7"/>
  <c r="XEL19" i="7"/>
  <c r="XEM19" i="7"/>
  <c r="XEN19" i="7"/>
  <c r="XEO19" i="7"/>
  <c r="XEP19" i="7"/>
  <c r="XEQ19" i="7"/>
  <c r="XER19" i="7"/>
  <c r="XES19" i="7"/>
  <c r="XET19" i="7"/>
  <c r="XEU19" i="7"/>
  <c r="XEV19" i="7"/>
  <c r="XEW19" i="7"/>
  <c r="XEX19" i="7"/>
  <c r="XEY19" i="7"/>
  <c r="XEZ19" i="7"/>
  <c r="XFA19" i="7"/>
  <c r="XFB19" i="7"/>
  <c r="XFC19" i="7"/>
  <c r="XFD19" i="7"/>
  <c r="M571" i="6"/>
  <c r="M570" i="6"/>
  <c r="M569" i="6"/>
  <c r="M8" i="6"/>
  <c r="M548" i="6"/>
  <c r="M541" i="6"/>
  <c r="M539" i="6"/>
  <c r="M538" i="6"/>
  <c r="M537" i="6"/>
  <c r="M536" i="6"/>
  <c r="M534" i="6"/>
  <c r="M530" i="6"/>
  <c r="M529" i="6"/>
  <c r="M7" i="6"/>
  <c r="M523" i="6"/>
  <c r="M520" i="6"/>
  <c r="M519" i="6"/>
  <c r="M515" i="6"/>
  <c r="M513" i="6"/>
  <c r="M509" i="6"/>
  <c r="M508" i="6"/>
  <c r="M6" i="6"/>
  <c r="M506" i="6"/>
  <c r="M504" i="6"/>
  <c r="M503" i="6"/>
  <c r="M502" i="6"/>
  <c r="M501" i="6"/>
  <c r="M497" i="6"/>
  <c r="M5" i="6"/>
  <c r="M496" i="6"/>
  <c r="M494" i="6"/>
  <c r="M493" i="6"/>
  <c r="M491" i="6"/>
  <c r="M490" i="6"/>
  <c r="M489" i="6"/>
  <c r="M487" i="6"/>
  <c r="M486" i="6"/>
  <c r="M483" i="6"/>
  <c r="M482" i="6"/>
  <c r="M479" i="6"/>
  <c r="M478" i="6"/>
  <c r="M477" i="6"/>
  <c r="M476" i="6"/>
  <c r="M473" i="6"/>
  <c r="M568" i="6" l="1"/>
  <c r="M567" i="6"/>
  <c r="L5" i="6"/>
  <c r="L517" i="6"/>
  <c r="L528" i="6"/>
  <c r="L533" i="6"/>
  <c r="L544" i="6"/>
  <c r="L545" i="6"/>
  <c r="L8" i="6"/>
  <c r="L558" i="6"/>
  <c r="L559" i="6"/>
  <c r="L560" i="6"/>
  <c r="L561" i="6"/>
  <c r="L562" i="6"/>
  <c r="L563" i="6"/>
  <c r="M566" i="6"/>
  <c r="M565" i="6"/>
  <c r="M564" i="6"/>
  <c r="M563" i="6"/>
  <c r="M562" i="6"/>
  <c r="M561" i="6"/>
  <c r="M560" i="6"/>
  <c r="M559" i="6"/>
  <c r="M558" i="6"/>
  <c r="M557" i="6"/>
  <c r="M556" i="6"/>
  <c r="M555" i="6"/>
  <c r="M554" i="6"/>
  <c r="M552" i="6"/>
  <c r="M551" i="6"/>
  <c r="M550" i="6"/>
  <c r="M549" i="6"/>
  <c r="M547" i="6"/>
  <c r="M546" i="6"/>
  <c r="M545" i="6"/>
  <c r="M544" i="6"/>
  <c r="M543" i="6"/>
  <c r="M542" i="6"/>
  <c r="M540" i="6"/>
  <c r="M535" i="6"/>
  <c r="M533" i="6"/>
  <c r="M532" i="6"/>
  <c r="M531" i="6"/>
  <c r="M528" i="6"/>
  <c r="M527" i="6"/>
  <c r="M526" i="6"/>
  <c r="M525" i="6"/>
  <c r="M524" i="6"/>
  <c r="M522" i="6"/>
  <c r="M521" i="6"/>
  <c r="M518" i="6"/>
  <c r="M517" i="6"/>
  <c r="M516" i="6"/>
  <c r="M514" i="6"/>
  <c r="M512" i="6"/>
  <c r="M511" i="6"/>
  <c r="M510" i="6"/>
  <c r="M507" i="6"/>
  <c r="M505" i="6"/>
  <c r="M500" i="6"/>
  <c r="M499" i="6"/>
  <c r="M498" i="6"/>
  <c r="M495" i="6"/>
  <c r="M492" i="6"/>
  <c r="M488" i="6"/>
  <c r="M485" i="6"/>
  <c r="M484" i="6"/>
  <c r="M481" i="6"/>
  <c r="M480" i="6"/>
  <c r="M475" i="6"/>
  <c r="M474" i="6"/>
  <c r="M472" i="6"/>
  <c r="M471" i="6"/>
  <c r="M470" i="6"/>
  <c r="M469" i="6"/>
  <c r="M468" i="6"/>
  <c r="M467" i="6"/>
  <c r="M466" i="6"/>
  <c r="M462" i="6"/>
  <c r="M459" i="6"/>
  <c r="M454" i="6"/>
  <c r="M451" i="6"/>
  <c r="M447" i="6"/>
  <c r="M446" i="6"/>
  <c r="M445" i="6"/>
  <c r="M440" i="6"/>
  <c r="M439" i="6"/>
  <c r="M437" i="6"/>
  <c r="M436" i="6"/>
  <c r="M435" i="6"/>
  <c r="M434" i="6"/>
  <c r="M433" i="6"/>
  <c r="M432" i="6"/>
  <c r="M431" i="6"/>
  <c r="M430" i="6"/>
  <c r="M429" i="6"/>
  <c r="M428" i="6"/>
  <c r="M427" i="6"/>
  <c r="M426" i="6"/>
  <c r="M425" i="6"/>
  <c r="M424" i="6"/>
  <c r="M423" i="6"/>
  <c r="M422" i="6"/>
  <c r="M421" i="6"/>
  <c r="M420" i="6"/>
  <c r="M419" i="6"/>
  <c r="M418" i="6"/>
  <c r="M417" i="6"/>
  <c r="M416" i="6"/>
  <c r="M415" i="6"/>
  <c r="M414" i="6"/>
  <c r="M413" i="6"/>
  <c r="M412" i="6"/>
  <c r="M411" i="6"/>
  <c r="M410" i="6"/>
  <c r="M409" i="6"/>
  <c r="M403" i="6"/>
  <c r="M401" i="6"/>
  <c r="M400" i="6"/>
  <c r="M397" i="6"/>
  <c r="M396" i="6"/>
  <c r="M395" i="6"/>
  <c r="M394" i="6"/>
  <c r="M393" i="6"/>
  <c r="M392" i="6"/>
  <c r="M391" i="6"/>
  <c r="M390" i="6"/>
  <c r="M389" i="6"/>
  <c r="M388" i="6"/>
  <c r="M387" i="6"/>
  <c r="M305" i="6"/>
  <c r="M261" i="6"/>
  <c r="M243" i="6"/>
  <c r="M167" i="6"/>
  <c r="M88" i="6"/>
  <c r="K545" i="6" l="1"/>
  <c r="L384" i="6"/>
  <c r="L385" i="6"/>
  <c r="L386" i="6"/>
  <c r="N545" i="6" l="1"/>
  <c r="I557" i="6"/>
  <c r="I556" i="6"/>
  <c r="L556" i="6" s="1"/>
  <c r="I555" i="6"/>
  <c r="L555" i="6" s="1"/>
  <c r="I554" i="6"/>
  <c r="L554" i="6" s="1"/>
  <c r="A561" i="6"/>
  <c r="A560" i="6"/>
  <c r="A559" i="6"/>
  <c r="A558" i="6"/>
  <c r="A557" i="6"/>
  <c r="A556" i="6"/>
  <c r="A555" i="6"/>
  <c r="A554" i="6"/>
  <c r="A8" i="6"/>
  <c r="A553" i="6"/>
  <c r="N560" i="6" l="1"/>
  <c r="N561" i="6"/>
  <c r="N559" i="6"/>
  <c r="N555" i="6"/>
  <c r="N556" i="6"/>
  <c r="N558" i="6"/>
  <c r="N554" i="6"/>
  <c r="Q9" i="6"/>
  <c r="L9" i="6"/>
  <c r="N14" i="6" l="1"/>
  <c r="N15" i="6"/>
  <c r="N17" i="6"/>
  <c r="N20" i="6"/>
  <c r="N23" i="6"/>
  <c r="N24" i="6"/>
  <c r="N28" i="6"/>
  <c r="N35" i="6"/>
  <c r="N36" i="6"/>
  <c r="N39" i="6"/>
  <c r="N43" i="6"/>
  <c r="N45" i="6"/>
  <c r="N47" i="6"/>
  <c r="N48" i="6"/>
  <c r="N49" i="6"/>
  <c r="N50" i="6"/>
  <c r="N57" i="6"/>
  <c r="N60" i="6"/>
  <c r="N65" i="6"/>
  <c r="N66" i="6"/>
  <c r="N70" i="6"/>
  <c r="N71" i="6"/>
  <c r="N74" i="6"/>
  <c r="N77" i="6"/>
  <c r="N79" i="6"/>
  <c r="N81" i="6"/>
  <c r="N82" i="6"/>
  <c r="N83" i="6"/>
  <c r="N97" i="6"/>
  <c r="N98" i="6"/>
  <c r="N100" i="6"/>
  <c r="N101" i="6"/>
  <c r="N103" i="6"/>
  <c r="N106" i="6"/>
  <c r="N107" i="6"/>
  <c r="N109" i="6"/>
  <c r="N119" i="6"/>
  <c r="N124" i="6"/>
  <c r="N131" i="6"/>
  <c r="N135" i="6"/>
  <c r="N137" i="6"/>
  <c r="N140" i="6"/>
  <c r="N142" i="6"/>
  <c r="N152" i="6"/>
  <c r="N155" i="6"/>
  <c r="N157" i="6"/>
  <c r="N159" i="6"/>
  <c r="N168"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4" i="6"/>
  <c r="N230" i="6"/>
  <c r="N233" i="6"/>
  <c r="N238" i="6"/>
  <c r="N240" i="6"/>
  <c r="N241" i="6"/>
  <c r="N245" i="6"/>
  <c r="N255" i="6"/>
  <c r="N256" i="6"/>
  <c r="N268" i="6"/>
  <c r="N281" i="6"/>
  <c r="N302" i="6"/>
  <c r="N303" i="6"/>
  <c r="N315" i="6"/>
  <c r="N316" i="6"/>
  <c r="N319" i="6"/>
  <c r="N334" i="6"/>
  <c r="N342" i="6"/>
  <c r="N344" i="6"/>
  <c r="N345" i="6"/>
  <c r="N353" i="6"/>
  <c r="N354" i="6"/>
  <c r="N355" i="6"/>
  <c r="N356" i="6"/>
  <c r="N357" i="6"/>
  <c r="N375" i="6"/>
  <c r="M9" i="6"/>
  <c r="Q535" i="6"/>
  <c r="K535" i="6"/>
  <c r="I535" i="6"/>
  <c r="L535" i="6" s="1"/>
  <c r="A535" i="6"/>
  <c r="Q551" i="6"/>
  <c r="K551" i="6"/>
  <c r="I551" i="6"/>
  <c r="L551" i="6" s="1"/>
  <c r="A551" i="6"/>
  <c r="I552" i="6"/>
  <c r="L552" i="6" s="1"/>
  <c r="Q552" i="6"/>
  <c r="K552" i="6"/>
  <c r="A552" i="6"/>
  <c r="N535" i="6" l="1"/>
  <c r="N552" i="6"/>
  <c r="N551" i="6"/>
  <c r="L537" i="6"/>
  <c r="L539" i="6"/>
  <c r="L541" i="6"/>
  <c r="N544" i="6"/>
  <c r="L548" i="6"/>
  <c r="I549" i="6"/>
  <c r="Q549" i="6"/>
  <c r="K549" i="6"/>
  <c r="A549" i="6"/>
  <c r="Q546" i="6"/>
  <c r="I546" i="6"/>
  <c r="K546" i="6"/>
  <c r="A546" i="6"/>
  <c r="Q548" i="6"/>
  <c r="K548" i="6"/>
  <c r="A548" i="6"/>
  <c r="Q547" i="6"/>
  <c r="K547" i="6"/>
  <c r="I547" i="6"/>
  <c r="A547" i="6"/>
  <c r="Q544" i="6"/>
  <c r="K544" i="6"/>
  <c r="I542" i="6"/>
  <c r="A544" i="6"/>
  <c r="L543" i="6" l="1"/>
  <c r="N543" i="6" s="1"/>
  <c r="L549" i="6"/>
  <c r="N549" i="6" s="1"/>
  <c r="L547" i="6"/>
  <c r="L546" i="6"/>
  <c r="N546" i="6" s="1"/>
  <c r="L542" i="6"/>
  <c r="N542" i="6" s="1"/>
  <c r="N548" i="6"/>
  <c r="N541" i="6"/>
  <c r="N539" i="6"/>
  <c r="N537" i="6"/>
  <c r="Q543" i="6"/>
  <c r="K543" i="6"/>
  <c r="A543" i="6"/>
  <c r="Q542" i="6"/>
  <c r="K542" i="6"/>
  <c r="A542" i="6"/>
  <c r="Q540" i="6"/>
  <c r="I540" i="6"/>
  <c r="A540" i="6"/>
  <c r="K540" i="6"/>
  <c r="G463" i="6"/>
  <c r="Q512" i="6"/>
  <c r="K512" i="6"/>
  <c r="I512" i="6"/>
  <c r="A512" i="6"/>
  <c r="Q511" i="6"/>
  <c r="A511" i="6"/>
  <c r="K511" i="6"/>
  <c r="I511" i="6"/>
  <c r="Q539" i="6"/>
  <c r="A539" i="6"/>
  <c r="K539" i="6"/>
  <c r="Q541" i="6"/>
  <c r="A541" i="6"/>
  <c r="K541" i="6"/>
  <c r="I538" i="6"/>
  <c r="L538" i="6" s="1"/>
  <c r="Q538" i="6"/>
  <c r="K538" i="6"/>
  <c r="A538" i="6"/>
  <c r="Q537" i="6"/>
  <c r="A537" i="6"/>
  <c r="Q536" i="6"/>
  <c r="L536" i="6"/>
  <c r="K536" i="6"/>
  <c r="A536" i="6"/>
  <c r="Q534" i="6"/>
  <c r="L534" i="6"/>
  <c r="K534" i="6"/>
  <c r="A534" i="6"/>
  <c r="Q533" i="6"/>
  <c r="K533" i="6"/>
  <c r="A533" i="6"/>
  <c r="Q532" i="6"/>
  <c r="I532" i="6"/>
  <c r="A532" i="6"/>
  <c r="Q531" i="6"/>
  <c r="K531" i="6"/>
  <c r="I531" i="6"/>
  <c r="L531" i="6" s="1"/>
  <c r="A531" i="6"/>
  <c r="Q530" i="6"/>
  <c r="L530" i="6"/>
  <c r="K530" i="6"/>
  <c r="A530" i="6"/>
  <c r="Q529" i="6"/>
  <c r="L529" i="6"/>
  <c r="K529" i="6"/>
  <c r="A529" i="6"/>
  <c r="Q528" i="6"/>
  <c r="K528" i="6"/>
  <c r="A528" i="6"/>
  <c r="Q7" i="6"/>
  <c r="K7" i="6"/>
  <c r="I7" i="6"/>
  <c r="A7" i="6"/>
  <c r="Q527" i="6"/>
  <c r="K527" i="6"/>
  <c r="I527" i="6"/>
  <c r="A527" i="6"/>
  <c r="Q526" i="6"/>
  <c r="K526" i="6"/>
  <c r="I526" i="6"/>
  <c r="A526" i="6"/>
  <c r="Q525" i="6"/>
  <c r="K525" i="6"/>
  <c r="I525" i="6"/>
  <c r="A525" i="6"/>
  <c r="Q524" i="6"/>
  <c r="K524" i="6"/>
  <c r="I524" i="6"/>
  <c r="A524" i="6"/>
  <c r="Q523" i="6"/>
  <c r="I523" i="6"/>
  <c r="L523" i="6" s="1"/>
  <c r="A523" i="6"/>
  <c r="Q522" i="6"/>
  <c r="K522" i="6"/>
  <c r="I522" i="6"/>
  <c r="A522" i="6"/>
  <c r="Q521" i="6"/>
  <c r="I521" i="6"/>
  <c r="L521" i="6" s="1"/>
  <c r="A521" i="6"/>
  <c r="Q520" i="6"/>
  <c r="L520" i="6"/>
  <c r="A520" i="6"/>
  <c r="Q519" i="6"/>
  <c r="L519" i="6"/>
  <c r="A519" i="6"/>
  <c r="Q518" i="6"/>
  <c r="I518" i="6"/>
  <c r="L518" i="6" s="1"/>
  <c r="A518" i="6"/>
  <c r="Q517" i="6"/>
  <c r="A517" i="6"/>
  <c r="Q516" i="6"/>
  <c r="K516" i="6"/>
  <c r="I516" i="6"/>
  <c r="A516" i="6"/>
  <c r="Q515" i="6"/>
  <c r="I515" i="6"/>
  <c r="L515" i="6" s="1"/>
  <c r="A515" i="6"/>
  <c r="Q514" i="6"/>
  <c r="I514" i="6"/>
  <c r="L514" i="6" s="1"/>
  <c r="A514" i="6"/>
  <c r="Q513" i="6"/>
  <c r="K513" i="6"/>
  <c r="I513" i="6"/>
  <c r="A513" i="6"/>
  <c r="Q510" i="6"/>
  <c r="I510" i="6"/>
  <c r="L510" i="6" s="1"/>
  <c r="A510" i="6"/>
  <c r="Q509" i="6"/>
  <c r="L509" i="6"/>
  <c r="A509" i="6"/>
  <c r="Q508" i="6"/>
  <c r="K508" i="6"/>
  <c r="I508" i="6"/>
  <c r="A508" i="6"/>
  <c r="Q507" i="6"/>
  <c r="K507" i="6"/>
  <c r="I507" i="6"/>
  <c r="A507" i="6"/>
  <c r="K6" i="6"/>
  <c r="I6" i="6"/>
  <c r="Q506" i="6"/>
  <c r="N506" i="6"/>
  <c r="K506" i="6"/>
  <c r="I506" i="6"/>
  <c r="K505" i="6"/>
  <c r="L505" i="6" s="1"/>
  <c r="Q504" i="6"/>
  <c r="K504" i="6"/>
  <c r="L504" i="6" s="1"/>
  <c r="A504" i="6"/>
  <c r="Q503" i="6"/>
  <c r="K503" i="6"/>
  <c r="I503" i="6"/>
  <c r="A503" i="6"/>
  <c r="Q502" i="6"/>
  <c r="N502" i="6"/>
  <c r="K502" i="6"/>
  <c r="I502" i="6"/>
  <c r="A502" i="6"/>
  <c r="Q501" i="6"/>
  <c r="N501" i="6"/>
  <c r="K501" i="6"/>
  <c r="I501" i="6"/>
  <c r="A501" i="6"/>
  <c r="Q500" i="6"/>
  <c r="K500" i="6"/>
  <c r="I500" i="6"/>
  <c r="A500" i="6"/>
  <c r="Q499" i="6"/>
  <c r="K499" i="6"/>
  <c r="L499" i="6" s="1"/>
  <c r="I499" i="6"/>
  <c r="A499" i="6"/>
  <c r="Q498" i="6"/>
  <c r="K498" i="6"/>
  <c r="I498" i="6"/>
  <c r="A498" i="6"/>
  <c r="Q497" i="6"/>
  <c r="K497" i="6"/>
  <c r="I497" i="6"/>
  <c r="A497" i="6"/>
  <c r="Q5" i="6"/>
  <c r="A5" i="6"/>
  <c r="N496" i="6"/>
  <c r="K496" i="6"/>
  <c r="I496" i="6"/>
  <c r="A496" i="6"/>
  <c r="Q495" i="6"/>
  <c r="I495" i="6"/>
  <c r="L495" i="6" s="1"/>
  <c r="A495" i="6"/>
  <c r="Q494" i="6"/>
  <c r="I494" i="6"/>
  <c r="L494" i="6" s="1"/>
  <c r="G494" i="6"/>
  <c r="A494" i="6"/>
  <c r="Q493" i="6"/>
  <c r="K493" i="6"/>
  <c r="I493" i="6"/>
  <c r="A493" i="6"/>
  <c r="Q492" i="6"/>
  <c r="I492" i="6"/>
  <c r="L492" i="6" s="1"/>
  <c r="A492" i="6"/>
  <c r="I491" i="6"/>
  <c r="L491" i="6" s="1"/>
  <c r="A491" i="6"/>
  <c r="L490" i="6"/>
  <c r="A490" i="6"/>
  <c r="Q489" i="6"/>
  <c r="L489" i="6"/>
  <c r="A489" i="6"/>
  <c r="Q488" i="6"/>
  <c r="I488" i="6"/>
  <c r="L488" i="6" s="1"/>
  <c r="A488" i="6"/>
  <c r="Q487" i="6"/>
  <c r="L487" i="6"/>
  <c r="A487" i="6"/>
  <c r="Q486" i="6"/>
  <c r="L486" i="6"/>
  <c r="A486" i="6"/>
  <c r="Q485" i="6"/>
  <c r="I485" i="6"/>
  <c r="L485" i="6" s="1"/>
  <c r="A485" i="6"/>
  <c r="Q484" i="6"/>
  <c r="I484" i="6"/>
  <c r="A484" i="6"/>
  <c r="Q483" i="6"/>
  <c r="L483" i="6"/>
  <c r="A483" i="6"/>
  <c r="Q482" i="6"/>
  <c r="L482" i="6"/>
  <c r="A482" i="6"/>
  <c r="Q481" i="6"/>
  <c r="I481" i="6"/>
  <c r="L481" i="6" s="1"/>
  <c r="A481" i="6"/>
  <c r="Q480" i="6"/>
  <c r="I480" i="6"/>
  <c r="A480" i="6"/>
  <c r="Q479" i="6"/>
  <c r="A479" i="6"/>
  <c r="Q478" i="6"/>
  <c r="L478" i="6"/>
  <c r="I478" i="6"/>
  <c r="A478" i="6"/>
  <c r="Q477" i="6"/>
  <c r="K477" i="6"/>
  <c r="L477" i="6" s="1"/>
  <c r="Q476" i="6"/>
  <c r="N476" i="6"/>
  <c r="K476" i="6"/>
  <c r="I476" i="6" s="1"/>
  <c r="A476" i="6"/>
  <c r="Q475" i="6"/>
  <c r="I475" i="6"/>
  <c r="L475" i="6" s="1"/>
  <c r="A475" i="6"/>
  <c r="Q474" i="6"/>
  <c r="K474" i="6"/>
  <c r="I474" i="6"/>
  <c r="A474" i="6"/>
  <c r="Q473" i="6"/>
  <c r="K473" i="6"/>
  <c r="L473" i="6" s="1"/>
  <c r="A473" i="6"/>
  <c r="Q472" i="6"/>
  <c r="K472" i="6"/>
  <c r="I472" i="6"/>
  <c r="A472" i="6"/>
  <c r="Q471" i="6"/>
  <c r="I471" i="6"/>
  <c r="L471" i="6" s="1"/>
  <c r="A471" i="6"/>
  <c r="Q470" i="6"/>
  <c r="K470" i="6"/>
  <c r="I470" i="6"/>
  <c r="A470" i="6"/>
  <c r="Q469" i="6"/>
  <c r="K469" i="6"/>
  <c r="I469" i="6"/>
  <c r="A469" i="6"/>
  <c r="Q468" i="6"/>
  <c r="I468" i="6"/>
  <c r="L468" i="6" s="1"/>
  <c r="A468" i="6"/>
  <c r="Q467" i="6"/>
  <c r="K467" i="6"/>
  <c r="I467" i="6"/>
  <c r="A467" i="6"/>
  <c r="Q466" i="6"/>
  <c r="K466" i="6"/>
  <c r="I466" i="6"/>
  <c r="A466" i="6"/>
  <c r="Q465" i="6"/>
  <c r="M465" i="6"/>
  <c r="K465" i="6"/>
  <c r="L465" i="6" s="1"/>
  <c r="A465" i="6"/>
  <c r="Q464" i="6"/>
  <c r="M464" i="6"/>
  <c r="K464" i="6"/>
  <c r="I464" i="6"/>
  <c r="A464" i="6"/>
  <c r="Q463" i="6"/>
  <c r="M463" i="6"/>
  <c r="K463" i="6"/>
  <c r="I463" i="6"/>
  <c r="A463" i="6"/>
  <c r="Q462" i="6"/>
  <c r="K462" i="6"/>
  <c r="L462" i="6" s="1"/>
  <c r="A462" i="6"/>
  <c r="Q461" i="6"/>
  <c r="M461" i="6"/>
  <c r="K461" i="6"/>
  <c r="I461" i="6"/>
  <c r="A461" i="6"/>
  <c r="Q460" i="6"/>
  <c r="M460" i="6"/>
  <c r="K460" i="6"/>
  <c r="L460" i="6" s="1"/>
  <c r="A460" i="6"/>
  <c r="Q459" i="6"/>
  <c r="K459" i="6"/>
  <c r="I459" i="6"/>
  <c r="A459" i="6"/>
  <c r="Q458" i="6"/>
  <c r="M458" i="6"/>
  <c r="K458" i="6"/>
  <c r="L458" i="6" s="1"/>
  <c r="A458" i="6"/>
  <c r="Q457" i="6"/>
  <c r="M457" i="6"/>
  <c r="K457" i="6"/>
  <c r="I457" i="6"/>
  <c r="A457" i="6"/>
  <c r="Q456" i="6"/>
  <c r="M456" i="6"/>
  <c r="K456" i="6"/>
  <c r="L456" i="6" s="1"/>
  <c r="A456" i="6"/>
  <c r="Q455" i="6"/>
  <c r="M455" i="6"/>
  <c r="K455" i="6"/>
  <c r="L455" i="6" s="1"/>
  <c r="A455" i="6"/>
  <c r="Q454" i="6"/>
  <c r="K454" i="6"/>
  <c r="I454" i="6"/>
  <c r="A454" i="6"/>
  <c r="Q453" i="6"/>
  <c r="M453" i="6"/>
  <c r="N453" i="6" s="1"/>
  <c r="K453" i="6"/>
  <c r="A453" i="6"/>
  <c r="Q452" i="6"/>
  <c r="M452" i="6"/>
  <c r="K452" i="6"/>
  <c r="L452" i="6" s="1"/>
  <c r="A452" i="6"/>
  <c r="Q451" i="6"/>
  <c r="I451" i="6"/>
  <c r="L451" i="6" s="1"/>
  <c r="A451" i="6"/>
  <c r="Q450" i="6"/>
  <c r="M450" i="6"/>
  <c r="K450" i="6"/>
  <c r="L450" i="6" s="1"/>
  <c r="A450" i="6"/>
  <c r="M449" i="6"/>
  <c r="L449" i="6"/>
  <c r="A449" i="6"/>
  <c r="Q448" i="6"/>
  <c r="M448" i="6"/>
  <c r="K448" i="6"/>
  <c r="L448" i="6" s="1"/>
  <c r="A448" i="6"/>
  <c r="Q447" i="6"/>
  <c r="K447" i="6"/>
  <c r="I447" i="6"/>
  <c r="A447" i="6"/>
  <c r="Q446" i="6"/>
  <c r="K446" i="6"/>
  <c r="I446" i="6"/>
  <c r="A446" i="6"/>
  <c r="Q445" i="6"/>
  <c r="I445" i="6"/>
  <c r="L445" i="6" s="1"/>
  <c r="A445" i="6"/>
  <c r="Q444" i="6"/>
  <c r="M444" i="6"/>
  <c r="K444" i="6"/>
  <c r="L444" i="6" s="1"/>
  <c r="A444" i="6"/>
  <c r="Q443" i="6"/>
  <c r="M443" i="6"/>
  <c r="N443" i="6" s="1"/>
  <c r="K443" i="6"/>
  <c r="I443" i="6" s="1"/>
  <c r="A443" i="6"/>
  <c r="Q442" i="6"/>
  <c r="M442" i="6"/>
  <c r="K442" i="6"/>
  <c r="I442" i="6"/>
  <c r="A442" i="6"/>
  <c r="Q441" i="6"/>
  <c r="M441" i="6"/>
  <c r="K441" i="6"/>
  <c r="L441" i="6" s="1"/>
  <c r="A441" i="6"/>
  <c r="Q440" i="6"/>
  <c r="K440" i="6"/>
  <c r="I440" i="6"/>
  <c r="A440" i="6"/>
  <c r="Q439" i="6"/>
  <c r="K439" i="6"/>
  <c r="I439" i="6"/>
  <c r="A439" i="6"/>
  <c r="Q438" i="6"/>
  <c r="M438" i="6"/>
  <c r="K438" i="6"/>
  <c r="L438" i="6" s="1"/>
  <c r="A438" i="6"/>
  <c r="Q437" i="6"/>
  <c r="K437" i="6"/>
  <c r="I437" i="6"/>
  <c r="A437" i="6"/>
  <c r="Q436" i="6"/>
  <c r="K436" i="6"/>
  <c r="I436" i="6"/>
  <c r="A436" i="6"/>
  <c r="Q435" i="6"/>
  <c r="K435" i="6"/>
  <c r="I435" i="6"/>
  <c r="A435" i="6"/>
  <c r="Q434" i="6"/>
  <c r="K434" i="6"/>
  <c r="I434" i="6"/>
  <c r="A434" i="6"/>
  <c r="Q433" i="6"/>
  <c r="K433" i="6"/>
  <c r="I433" i="6"/>
  <c r="A433" i="6"/>
  <c r="Q432" i="6"/>
  <c r="K432" i="6"/>
  <c r="I432" i="6"/>
  <c r="A432" i="6"/>
  <c r="Q431" i="6"/>
  <c r="K431" i="6"/>
  <c r="I431" i="6"/>
  <c r="A431" i="6"/>
  <c r="Q430" i="6"/>
  <c r="K430" i="6"/>
  <c r="I430" i="6"/>
  <c r="A430" i="6"/>
  <c r="Q429" i="6"/>
  <c r="K429" i="6"/>
  <c r="I429" i="6"/>
  <c r="A429" i="6"/>
  <c r="Q428" i="6"/>
  <c r="K428" i="6"/>
  <c r="I428" i="6"/>
  <c r="A428" i="6"/>
  <c r="Q427" i="6"/>
  <c r="K427" i="6"/>
  <c r="I427" i="6"/>
  <c r="A427" i="6"/>
  <c r="Q426" i="6"/>
  <c r="K426" i="6"/>
  <c r="I426" i="6"/>
  <c r="A426" i="6"/>
  <c r="Q425" i="6"/>
  <c r="K425" i="6"/>
  <c r="I425" i="6"/>
  <c r="A425" i="6"/>
  <c r="Q424" i="6"/>
  <c r="K424" i="6"/>
  <c r="I424" i="6"/>
  <c r="A424" i="6"/>
  <c r="Q423" i="6"/>
  <c r="K423" i="6"/>
  <c r="I423" i="6"/>
  <c r="A423" i="6"/>
  <c r="Q422" i="6"/>
  <c r="K422" i="6"/>
  <c r="I422" i="6"/>
  <c r="A422" i="6"/>
  <c r="Q421" i="6"/>
  <c r="K421" i="6"/>
  <c r="I421" i="6"/>
  <c r="A421" i="6"/>
  <c r="Q420" i="6"/>
  <c r="K420" i="6"/>
  <c r="I420" i="6"/>
  <c r="A420" i="6"/>
  <c r="Q419" i="6"/>
  <c r="K419" i="6"/>
  <c r="I419" i="6"/>
  <c r="A419" i="6"/>
  <c r="Q418" i="6"/>
  <c r="K418" i="6"/>
  <c r="I418" i="6"/>
  <c r="A418" i="6"/>
  <c r="Q417" i="6"/>
  <c r="K417" i="6"/>
  <c r="I417" i="6"/>
  <c r="A417" i="6"/>
  <c r="Q416" i="6"/>
  <c r="K416" i="6"/>
  <c r="I416" i="6"/>
  <c r="A416" i="6"/>
  <c r="Q415" i="6"/>
  <c r="K415" i="6"/>
  <c r="I415" i="6"/>
  <c r="A415" i="6"/>
  <c r="Q414" i="6"/>
  <c r="K414" i="6"/>
  <c r="I414" i="6"/>
  <c r="A414" i="6"/>
  <c r="Q413" i="6"/>
  <c r="K413" i="6"/>
  <c r="I413" i="6"/>
  <c r="A413" i="6"/>
  <c r="Q412" i="6"/>
  <c r="K412" i="6"/>
  <c r="I412" i="6"/>
  <c r="A412" i="6"/>
  <c r="Q411" i="6"/>
  <c r="K411" i="6"/>
  <c r="I411" i="6"/>
  <c r="A411" i="6"/>
  <c r="Q410" i="6"/>
  <c r="K410" i="6"/>
  <c r="I410" i="6"/>
  <c r="A410" i="6"/>
  <c r="Q409" i="6"/>
  <c r="K409" i="6"/>
  <c r="I409" i="6"/>
  <c r="A409" i="6"/>
  <c r="Q408" i="6"/>
  <c r="M408" i="6"/>
  <c r="K408" i="6"/>
  <c r="L408" i="6" s="1"/>
  <c r="A408" i="6"/>
  <c r="Q407" i="6"/>
  <c r="M407" i="6"/>
  <c r="K407" i="6"/>
  <c r="L407" i="6" s="1"/>
  <c r="A407" i="6"/>
  <c r="Q406" i="6"/>
  <c r="M406" i="6"/>
  <c r="L406" i="6"/>
  <c r="A406" i="6"/>
  <c r="Q405" i="6"/>
  <c r="M405" i="6"/>
  <c r="I405" i="6"/>
  <c r="L405" i="6" s="1"/>
  <c r="A405" i="6"/>
  <c r="Q404" i="6"/>
  <c r="M404" i="6"/>
  <c r="K404" i="6"/>
  <c r="L404" i="6" s="1"/>
  <c r="A404" i="6"/>
  <c r="Q403" i="6"/>
  <c r="K403" i="6"/>
  <c r="I403" i="6"/>
  <c r="A403" i="6"/>
  <c r="Q402" i="6"/>
  <c r="M402" i="6"/>
  <c r="K402" i="6"/>
  <c r="L402" i="6" s="1"/>
  <c r="A402" i="6"/>
  <c r="Q401" i="6"/>
  <c r="K401" i="6"/>
  <c r="I401" i="6"/>
  <c r="A401" i="6"/>
  <c r="Q400" i="6"/>
  <c r="I400" i="6"/>
  <c r="L400" i="6" s="1"/>
  <c r="A400" i="6"/>
  <c r="Q399" i="6"/>
  <c r="M399" i="6"/>
  <c r="N399" i="6" s="1"/>
  <c r="K399" i="6"/>
  <c r="I399" i="6" s="1"/>
  <c r="A399" i="6"/>
  <c r="Q398" i="6"/>
  <c r="M398" i="6"/>
  <c r="K398" i="6"/>
  <c r="L398" i="6" s="1"/>
  <c r="A398" i="6"/>
  <c r="Q397" i="6"/>
  <c r="I397" i="6"/>
  <c r="L397" i="6" s="1"/>
  <c r="A397" i="6"/>
  <c r="Q396" i="6"/>
  <c r="K396" i="6"/>
  <c r="I396" i="6"/>
  <c r="A396" i="6"/>
  <c r="Q395" i="6"/>
  <c r="K395" i="6"/>
  <c r="I395" i="6"/>
  <c r="A395" i="6"/>
  <c r="Q394" i="6"/>
  <c r="I394" i="6"/>
  <c r="L394" i="6" s="1"/>
  <c r="A394" i="6"/>
  <c r="Q393" i="6"/>
  <c r="K393" i="6"/>
  <c r="I393" i="6"/>
  <c r="A393" i="6"/>
  <c r="Q392" i="6"/>
  <c r="I392" i="6"/>
  <c r="A392" i="6"/>
  <c r="Q391" i="6"/>
  <c r="K391" i="6"/>
  <c r="I391" i="6"/>
  <c r="A391" i="6"/>
  <c r="Q390" i="6"/>
  <c r="K390" i="6"/>
  <c r="I390" i="6"/>
  <c r="A390" i="6"/>
  <c r="Q389" i="6"/>
  <c r="K389" i="6"/>
  <c r="I389" i="6"/>
  <c r="A389" i="6"/>
  <c r="Q388" i="6"/>
  <c r="I388" i="6"/>
  <c r="L388" i="6" s="1"/>
  <c r="A388" i="6"/>
  <c r="Q387" i="6"/>
  <c r="I387" i="6"/>
  <c r="A387" i="6"/>
  <c r="Q386" i="6"/>
  <c r="M386" i="6"/>
  <c r="A386" i="6"/>
  <c r="Q385" i="6"/>
  <c r="M385" i="6"/>
  <c r="A385" i="6"/>
  <c r="Q384" i="6"/>
  <c r="M384" i="6"/>
  <c r="N384" i="6" s="1"/>
  <c r="A384" i="6"/>
  <c r="Q383" i="6"/>
  <c r="M383" i="6"/>
  <c r="L383" i="6"/>
  <c r="A383" i="6"/>
  <c r="Q382" i="6"/>
  <c r="M382" i="6"/>
  <c r="N382" i="6" s="1"/>
  <c r="J382" i="6"/>
  <c r="A382" i="6" s="1"/>
  <c r="I382" i="6"/>
  <c r="Q381" i="6"/>
  <c r="M381" i="6"/>
  <c r="L381" i="6"/>
  <c r="J381" i="6"/>
  <c r="Q380" i="6"/>
  <c r="M380" i="6"/>
  <c r="N380" i="6" s="1"/>
  <c r="J380" i="6"/>
  <c r="A380" i="6" s="1"/>
  <c r="I380" i="6"/>
  <c r="Q379" i="6"/>
  <c r="M379" i="6"/>
  <c r="N379" i="6" s="1"/>
  <c r="J379" i="6"/>
  <c r="Q378" i="6"/>
  <c r="M378" i="6"/>
  <c r="L378" i="6"/>
  <c r="A378" i="6"/>
  <c r="Q377" i="6"/>
  <c r="M377" i="6"/>
  <c r="N377" i="6" s="1"/>
  <c r="J377" i="6"/>
  <c r="I377" i="6"/>
  <c r="Q376" i="6"/>
  <c r="M376" i="6"/>
  <c r="L376" i="6"/>
  <c r="J376" i="6"/>
  <c r="Q375" i="6"/>
  <c r="I375" i="6"/>
  <c r="A375" i="6"/>
  <c r="Q374" i="6"/>
  <c r="M374" i="6"/>
  <c r="L374" i="6"/>
  <c r="A374" i="6"/>
  <c r="Q373" i="6"/>
  <c r="M373" i="6"/>
  <c r="L373" i="6"/>
  <c r="A373" i="6"/>
  <c r="Q372" i="6"/>
  <c r="M372" i="6"/>
  <c r="L372" i="6"/>
  <c r="A372" i="6"/>
  <c r="Q371" i="6"/>
  <c r="M371" i="6"/>
  <c r="N371" i="6" s="1"/>
  <c r="J371" i="6"/>
  <c r="I371" i="6"/>
  <c r="Q370" i="6"/>
  <c r="M370" i="6"/>
  <c r="N370" i="6" s="1"/>
  <c r="J370" i="6"/>
  <c r="A370" i="6" s="1"/>
  <c r="I370" i="6"/>
  <c r="Q369" i="6"/>
  <c r="M369" i="6"/>
  <c r="N369" i="6" s="1"/>
  <c r="J369" i="6"/>
  <c r="I369" i="6"/>
  <c r="Q368" i="6"/>
  <c r="M368" i="6"/>
  <c r="N368" i="6" s="1"/>
  <c r="J368" i="6"/>
  <c r="A368" i="6" s="1"/>
  <c r="I368" i="6"/>
  <c r="Q367" i="6"/>
  <c r="M367" i="6"/>
  <c r="N367" i="6" s="1"/>
  <c r="J367" i="6"/>
  <c r="I367" i="6"/>
  <c r="Q366" i="6"/>
  <c r="M366" i="6"/>
  <c r="N366" i="6" s="1"/>
  <c r="J366" i="6"/>
  <c r="A366" i="6" s="1"/>
  <c r="I366" i="6"/>
  <c r="Q365" i="6"/>
  <c r="M365" i="6"/>
  <c r="N365" i="6" s="1"/>
  <c r="J365" i="6"/>
  <c r="I365" i="6"/>
  <c r="Q364" i="6"/>
  <c r="M364" i="6"/>
  <c r="N364" i="6" s="1"/>
  <c r="J364" i="6"/>
  <c r="A364" i="6" s="1"/>
  <c r="I364" i="6"/>
  <c r="Q363" i="6"/>
  <c r="M363" i="6"/>
  <c r="N363" i="6" s="1"/>
  <c r="J363" i="6"/>
  <c r="I363" i="6"/>
  <c r="Q362" i="6"/>
  <c r="M362" i="6"/>
  <c r="J362" i="6"/>
  <c r="A362" i="6" s="1"/>
  <c r="I362" i="6"/>
  <c r="L362" i="6" s="1"/>
  <c r="Q361" i="6"/>
  <c r="M361" i="6"/>
  <c r="L361" i="6"/>
  <c r="A361" i="6"/>
  <c r="M360" i="6"/>
  <c r="L360" i="6"/>
  <c r="A360" i="6"/>
  <c r="Q359" i="6"/>
  <c r="M359" i="6"/>
  <c r="L359" i="6"/>
  <c r="J359" i="6"/>
  <c r="Q358" i="6"/>
  <c r="M358" i="6"/>
  <c r="N358" i="6" s="1"/>
  <c r="A358" i="6"/>
  <c r="Q357" i="6"/>
  <c r="I357" i="6"/>
  <c r="A357" i="6"/>
  <c r="Q356" i="6"/>
  <c r="A356" i="6"/>
  <c r="Q355" i="6"/>
  <c r="I355" i="6"/>
  <c r="A355" i="6"/>
  <c r="Q354" i="6"/>
  <c r="I354" i="6"/>
  <c r="A354" i="6"/>
  <c r="Q353" i="6"/>
  <c r="I353" i="6"/>
  <c r="A353" i="6"/>
  <c r="Q352" i="6"/>
  <c r="M352" i="6"/>
  <c r="N352" i="6" s="1"/>
  <c r="I352" i="6"/>
  <c r="A352" i="6"/>
  <c r="Q351" i="6"/>
  <c r="M351" i="6"/>
  <c r="L351" i="6"/>
  <c r="A351" i="6"/>
  <c r="Q350" i="6"/>
  <c r="M350" i="6"/>
  <c r="L350" i="6"/>
  <c r="A350" i="6"/>
  <c r="Q349" i="6"/>
  <c r="M349" i="6"/>
  <c r="N349" i="6" s="1"/>
  <c r="A349" i="6"/>
  <c r="Q348" i="6"/>
  <c r="M348" i="6"/>
  <c r="L348" i="6"/>
  <c r="J348" i="6"/>
  <c r="A348" i="6" s="1"/>
  <c r="Q347" i="6"/>
  <c r="M347" i="6"/>
  <c r="J347" i="6"/>
  <c r="A347" i="6" s="1"/>
  <c r="I347" i="6"/>
  <c r="L347" i="6" s="1"/>
  <c r="Q346" i="6"/>
  <c r="M346" i="6"/>
  <c r="L346" i="6"/>
  <c r="A346" i="6"/>
  <c r="Q345" i="6"/>
  <c r="I345" i="6"/>
  <c r="A345" i="6"/>
  <c r="Q344" i="6"/>
  <c r="I344" i="6"/>
  <c r="A344" i="6"/>
  <c r="Q343" i="6"/>
  <c r="M343" i="6"/>
  <c r="L343" i="6"/>
  <c r="A343" i="6"/>
  <c r="Q342" i="6"/>
  <c r="A342" i="6"/>
  <c r="Q341" i="6"/>
  <c r="M341" i="6"/>
  <c r="N341" i="6" s="1"/>
  <c r="I341" i="6"/>
  <c r="A341" i="6"/>
  <c r="Q340" i="6"/>
  <c r="M340" i="6"/>
  <c r="L340" i="6"/>
  <c r="J340" i="6"/>
  <c r="A340" i="6" s="1"/>
  <c r="Q339" i="6"/>
  <c r="M339" i="6"/>
  <c r="L339" i="6"/>
  <c r="J339" i="6"/>
  <c r="Q338" i="6"/>
  <c r="M338" i="6"/>
  <c r="N338" i="6" s="1"/>
  <c r="J338" i="6"/>
  <c r="I338" i="6"/>
  <c r="Q337" i="6"/>
  <c r="M337" i="6"/>
  <c r="N337" i="6" s="1"/>
  <c r="J337" i="6"/>
  <c r="Q336" i="6"/>
  <c r="M336" i="6"/>
  <c r="L336" i="6"/>
  <c r="J336" i="6"/>
  <c r="Q335" i="6"/>
  <c r="M335" i="6"/>
  <c r="L335" i="6"/>
  <c r="J335" i="6"/>
  <c r="Q334" i="6"/>
  <c r="I334" i="6"/>
  <c r="A334" i="6"/>
  <c r="Q333" i="6"/>
  <c r="M333" i="6"/>
  <c r="N333" i="6" s="1"/>
  <c r="I333" i="6"/>
  <c r="A333" i="6"/>
  <c r="Q332" i="6"/>
  <c r="M332" i="6"/>
  <c r="L332" i="6"/>
  <c r="A332" i="6"/>
  <c r="Q331" i="6"/>
  <c r="M331" i="6"/>
  <c r="N331" i="6" s="1"/>
  <c r="I331" i="6"/>
  <c r="A331" i="6"/>
  <c r="Q330" i="6"/>
  <c r="M330" i="6"/>
  <c r="L330" i="6"/>
  <c r="J330" i="6"/>
  <c r="Q329" i="6"/>
  <c r="M329" i="6"/>
  <c r="N329" i="6" s="1"/>
  <c r="J329" i="6"/>
  <c r="I329" i="6"/>
  <c r="Q328" i="6"/>
  <c r="M328" i="6"/>
  <c r="N328" i="6" s="1"/>
  <c r="A328" i="6"/>
  <c r="Q327" i="6"/>
  <c r="M327" i="6"/>
  <c r="L327" i="6"/>
  <c r="J327" i="6"/>
  <c r="Q326" i="6"/>
  <c r="M326" i="6"/>
  <c r="L326" i="6"/>
  <c r="A326" i="6"/>
  <c r="Q325" i="6"/>
  <c r="M325" i="6"/>
  <c r="N325" i="6" s="1"/>
  <c r="J325" i="6"/>
  <c r="I325" i="6"/>
  <c r="Q324" i="6"/>
  <c r="M324" i="6"/>
  <c r="L324" i="6"/>
  <c r="J324" i="6"/>
  <c r="Q323" i="6"/>
  <c r="M323" i="6"/>
  <c r="N323" i="6" s="1"/>
  <c r="A323" i="6"/>
  <c r="Q322" i="6"/>
  <c r="M322" i="6"/>
  <c r="J322" i="6"/>
  <c r="A322" i="6" s="1"/>
  <c r="I322" i="6"/>
  <c r="L322" i="6" s="1"/>
  <c r="Q321" i="6"/>
  <c r="M321" i="6"/>
  <c r="J321" i="6"/>
  <c r="I321" i="6"/>
  <c r="L321" i="6" s="1"/>
  <c r="Q320" i="6"/>
  <c r="M320" i="6"/>
  <c r="L320" i="6"/>
  <c r="J320" i="6"/>
  <c r="Q319" i="6"/>
  <c r="A319" i="6"/>
  <c r="Q318" i="6"/>
  <c r="M318" i="6"/>
  <c r="L318" i="6"/>
  <c r="J318" i="6"/>
  <c r="Q317" i="6"/>
  <c r="M317" i="6"/>
  <c r="L317" i="6"/>
  <c r="I317" i="6"/>
  <c r="A317" i="6"/>
  <c r="Q316" i="6"/>
  <c r="I316" i="6"/>
  <c r="A316" i="6"/>
  <c r="Q315" i="6"/>
  <c r="I315" i="6"/>
  <c r="A315" i="6"/>
  <c r="Q314" i="6"/>
  <c r="M314" i="6"/>
  <c r="L314" i="6"/>
  <c r="J314" i="6"/>
  <c r="Q313" i="6"/>
  <c r="M313" i="6"/>
  <c r="L313" i="6"/>
  <c r="A313" i="6"/>
  <c r="Q312" i="6"/>
  <c r="M312" i="6"/>
  <c r="L312" i="6"/>
  <c r="J312" i="6"/>
  <c r="A312" i="6" s="1"/>
  <c r="Q311" i="6"/>
  <c r="M311" i="6"/>
  <c r="L311" i="6"/>
  <c r="A311" i="6"/>
  <c r="Q310" i="6"/>
  <c r="M310" i="6"/>
  <c r="L310" i="6"/>
  <c r="A310" i="6"/>
  <c r="Q309" i="6"/>
  <c r="M309" i="6"/>
  <c r="N309" i="6" s="1"/>
  <c r="I309" i="6"/>
  <c r="A309" i="6"/>
  <c r="Q308" i="6"/>
  <c r="M308" i="6"/>
  <c r="L308" i="6"/>
  <c r="A308" i="6"/>
  <c r="Q307" i="6"/>
  <c r="M307" i="6"/>
  <c r="L307" i="6"/>
  <c r="A307" i="6"/>
  <c r="Q306" i="6"/>
  <c r="M306" i="6"/>
  <c r="N306" i="6" s="1"/>
  <c r="J306" i="6"/>
  <c r="A306" i="6" s="1"/>
  <c r="I306" i="6"/>
  <c r="Q305" i="6"/>
  <c r="N305" i="6"/>
  <c r="J305" i="6"/>
  <c r="I305" i="6"/>
  <c r="Q304" i="6"/>
  <c r="M304" i="6"/>
  <c r="L304" i="6"/>
  <c r="A304" i="6"/>
  <c r="Q303" i="6"/>
  <c r="I303" i="6"/>
  <c r="A303" i="6"/>
  <c r="Q302" i="6"/>
  <c r="I302" i="6"/>
  <c r="A302" i="6"/>
  <c r="Q301" i="6"/>
  <c r="M301" i="6"/>
  <c r="N301" i="6" s="1"/>
  <c r="J301" i="6"/>
  <c r="I301" i="6"/>
  <c r="Q300" i="6"/>
  <c r="M300" i="6"/>
  <c r="N300" i="6" s="1"/>
  <c r="J300" i="6"/>
  <c r="I300" i="6"/>
  <c r="Q299" i="6"/>
  <c r="M299" i="6"/>
  <c r="N299" i="6" s="1"/>
  <c r="J299" i="6"/>
  <c r="I299" i="6"/>
  <c r="Q298" i="6"/>
  <c r="M298" i="6"/>
  <c r="N298" i="6" s="1"/>
  <c r="J298" i="6"/>
  <c r="I298" i="6"/>
  <c r="Q297" i="6"/>
  <c r="M297" i="6"/>
  <c r="N297" i="6" s="1"/>
  <c r="J297" i="6"/>
  <c r="A297" i="6" s="1"/>
  <c r="I297" i="6"/>
  <c r="Q296" i="6"/>
  <c r="M296" i="6"/>
  <c r="N296" i="6" s="1"/>
  <c r="J296" i="6"/>
  <c r="I296" i="6"/>
  <c r="Q295" i="6"/>
  <c r="M295" i="6"/>
  <c r="N295" i="6" s="1"/>
  <c r="J295" i="6"/>
  <c r="I295" i="6"/>
  <c r="Q294" i="6"/>
  <c r="M294" i="6"/>
  <c r="N294" i="6" s="1"/>
  <c r="J294" i="6"/>
  <c r="I294" i="6"/>
  <c r="Q293" i="6"/>
  <c r="M293" i="6"/>
  <c r="N293" i="6" s="1"/>
  <c r="J293" i="6"/>
  <c r="I293" i="6"/>
  <c r="Q292" i="6"/>
  <c r="M292" i="6"/>
  <c r="N292" i="6" s="1"/>
  <c r="J292" i="6"/>
  <c r="I292" i="6"/>
  <c r="Q291" i="6"/>
  <c r="M291" i="6"/>
  <c r="N291" i="6" s="1"/>
  <c r="J291" i="6"/>
  <c r="I291" i="6"/>
  <c r="Q290" i="6"/>
  <c r="M290" i="6"/>
  <c r="N290" i="6" s="1"/>
  <c r="J290" i="6"/>
  <c r="I290" i="6"/>
  <c r="Q289" i="6"/>
  <c r="M289" i="6"/>
  <c r="N289" i="6" s="1"/>
  <c r="J289" i="6"/>
  <c r="A289" i="6" s="1"/>
  <c r="I289" i="6"/>
  <c r="Q288" i="6"/>
  <c r="M288" i="6"/>
  <c r="N288" i="6" s="1"/>
  <c r="J288" i="6"/>
  <c r="I288" i="6"/>
  <c r="Q287" i="6"/>
  <c r="M287" i="6"/>
  <c r="N287" i="6" s="1"/>
  <c r="J287" i="6"/>
  <c r="I287" i="6"/>
  <c r="Q286" i="6"/>
  <c r="M286" i="6"/>
  <c r="N286" i="6" s="1"/>
  <c r="J286" i="6"/>
  <c r="I286" i="6"/>
  <c r="Q285" i="6"/>
  <c r="M285" i="6"/>
  <c r="N285" i="6" s="1"/>
  <c r="J285" i="6"/>
  <c r="I285" i="6"/>
  <c r="Q284" i="6"/>
  <c r="M284" i="6"/>
  <c r="N284" i="6" s="1"/>
  <c r="J284" i="6"/>
  <c r="I284" i="6"/>
  <c r="Q283" i="6"/>
  <c r="M283" i="6"/>
  <c r="J283" i="6"/>
  <c r="I283" i="6"/>
  <c r="L283" i="6" s="1"/>
  <c r="Q282" i="6"/>
  <c r="M282" i="6"/>
  <c r="N282" i="6" s="1"/>
  <c r="J282" i="6"/>
  <c r="I282" i="6"/>
  <c r="Q281" i="6"/>
  <c r="A281" i="6"/>
  <c r="Q280" i="6"/>
  <c r="M280" i="6"/>
  <c r="J280" i="6"/>
  <c r="I280" i="6"/>
  <c r="L280" i="6" s="1"/>
  <c r="Q279" i="6"/>
  <c r="M279" i="6"/>
  <c r="L279" i="6"/>
  <c r="J279" i="6"/>
  <c r="Q278" i="6"/>
  <c r="M278" i="6"/>
  <c r="L278" i="6"/>
  <c r="J278" i="6"/>
  <c r="Q277" i="6"/>
  <c r="M277" i="6"/>
  <c r="J277" i="6"/>
  <c r="A277" i="6" s="1"/>
  <c r="I277" i="6"/>
  <c r="L277" i="6" s="1"/>
  <c r="Q276" i="6"/>
  <c r="M276" i="6"/>
  <c r="N276" i="6" s="1"/>
  <c r="I276" i="6"/>
  <c r="A276" i="6"/>
  <c r="Q275" i="6"/>
  <c r="M275" i="6"/>
  <c r="I275" i="6"/>
  <c r="L275" i="6" s="1"/>
  <c r="A275" i="6"/>
  <c r="Q274" i="6"/>
  <c r="M274" i="6"/>
  <c r="L274" i="6"/>
  <c r="A274" i="6"/>
  <c r="Q273" i="6"/>
  <c r="M273" i="6"/>
  <c r="L273" i="6"/>
  <c r="A273" i="6"/>
  <c r="Q272" i="6"/>
  <c r="M272" i="6"/>
  <c r="N272" i="6" s="1"/>
  <c r="I272" i="6"/>
  <c r="A272" i="6"/>
  <c r="Q271" i="6"/>
  <c r="M271" i="6"/>
  <c r="N271" i="6" s="1"/>
  <c r="J271" i="6"/>
  <c r="A271" i="6" s="1"/>
  <c r="I271" i="6"/>
  <c r="Q270" i="6"/>
  <c r="M270" i="6"/>
  <c r="N270" i="6" s="1"/>
  <c r="J270" i="6"/>
  <c r="Q269" i="6"/>
  <c r="M269" i="6"/>
  <c r="N269" i="6" s="1"/>
  <c r="J269" i="6"/>
  <c r="I269" i="6"/>
  <c r="Q268" i="6"/>
  <c r="I268" i="6"/>
  <c r="A268" i="6"/>
  <c r="Q267" i="6"/>
  <c r="M267" i="6"/>
  <c r="L267" i="6"/>
  <c r="J267" i="6"/>
  <c r="Q266" i="6"/>
  <c r="M266" i="6"/>
  <c r="L266" i="6"/>
  <c r="A266" i="6"/>
  <c r="Q265" i="6"/>
  <c r="M265" i="6"/>
  <c r="N265" i="6" s="1"/>
  <c r="J265" i="6"/>
  <c r="A265" i="6" s="1"/>
  <c r="I265" i="6"/>
  <c r="Q264" i="6"/>
  <c r="M264" i="6"/>
  <c r="N264" i="6" s="1"/>
  <c r="J264" i="6"/>
  <c r="I264" i="6"/>
  <c r="Q263" i="6"/>
  <c r="M263" i="6"/>
  <c r="J263" i="6"/>
  <c r="I263" i="6"/>
  <c r="L263" i="6" s="1"/>
  <c r="Q262" i="6"/>
  <c r="M262" i="6"/>
  <c r="L262" i="6"/>
  <c r="A262" i="6"/>
  <c r="Q261" i="6"/>
  <c r="I261" i="6"/>
  <c r="L261" i="6" s="1"/>
  <c r="A261" i="6"/>
  <c r="Q260" i="6"/>
  <c r="M260" i="6"/>
  <c r="L260" i="6"/>
  <c r="J260" i="6"/>
  <c r="Q259" i="6"/>
  <c r="M259" i="6"/>
  <c r="N259" i="6" s="1"/>
  <c r="A259" i="6"/>
  <c r="Q258" i="6"/>
  <c r="M258" i="6"/>
  <c r="L258" i="6"/>
  <c r="J258" i="6"/>
  <c r="Q257" i="6"/>
  <c r="M257" i="6"/>
  <c r="J257" i="6"/>
  <c r="A257" i="6" s="1"/>
  <c r="I257" i="6"/>
  <c r="L257" i="6" s="1"/>
  <c r="Q256" i="6"/>
  <c r="I256" i="6"/>
  <c r="A256" i="6"/>
  <c r="Q255" i="6"/>
  <c r="I255" i="6"/>
  <c r="A255" i="6"/>
  <c r="Q254" i="6"/>
  <c r="M254" i="6"/>
  <c r="L254" i="6"/>
  <c r="A254" i="6"/>
  <c r="Q253" i="6"/>
  <c r="M253" i="6"/>
  <c r="L253" i="6"/>
  <c r="A253" i="6"/>
  <c r="Q252" i="6"/>
  <c r="M252" i="6"/>
  <c r="L252" i="6"/>
  <c r="A252" i="6"/>
  <c r="Q251" i="6"/>
  <c r="M251" i="6"/>
  <c r="N251" i="6" s="1"/>
  <c r="J251" i="6"/>
  <c r="A251" i="6" s="1"/>
  <c r="I251" i="6"/>
  <c r="Q250" i="6"/>
  <c r="M250" i="6"/>
  <c r="J250" i="6"/>
  <c r="I250" i="6"/>
  <c r="L250" i="6" s="1"/>
  <c r="Q249" i="6"/>
  <c r="M249" i="6"/>
  <c r="L249" i="6"/>
  <c r="A249" i="6"/>
  <c r="Q248" i="6"/>
  <c r="M248" i="6"/>
  <c r="N248" i="6" s="1"/>
  <c r="I248" i="6"/>
  <c r="A248" i="6"/>
  <c r="Q247" i="6"/>
  <c r="M247" i="6"/>
  <c r="J247" i="6"/>
  <c r="A247" i="6" s="1"/>
  <c r="I247" i="6"/>
  <c r="L247" i="6" s="1"/>
  <c r="Q246" i="6"/>
  <c r="M246" i="6"/>
  <c r="I246" i="6"/>
  <c r="L246" i="6" s="1"/>
  <c r="A246" i="6"/>
  <c r="Q245" i="6"/>
  <c r="I245" i="6"/>
  <c r="A245" i="6"/>
  <c r="Q244" i="6"/>
  <c r="M244" i="6"/>
  <c r="N244" i="6" s="1"/>
  <c r="I244" i="6"/>
  <c r="A244" i="6"/>
  <c r="Q243" i="6"/>
  <c r="N243" i="6"/>
  <c r="J243" i="6"/>
  <c r="I243" i="6"/>
  <c r="Q242" i="6"/>
  <c r="M242" i="6"/>
  <c r="L242" i="6"/>
  <c r="A242" i="6"/>
  <c r="Q241" i="6"/>
  <c r="A241" i="6"/>
  <c r="Q240" i="6"/>
  <c r="I240" i="6"/>
  <c r="A240" i="6"/>
  <c r="M239" i="6"/>
  <c r="N239" i="6" s="1"/>
  <c r="J239" i="6"/>
  <c r="Q238" i="6"/>
  <c r="I238" i="6"/>
  <c r="A238" i="6"/>
  <c r="Q237" i="6"/>
  <c r="M237" i="6"/>
  <c r="N237" i="6" s="1"/>
  <c r="A237" i="6"/>
  <c r="Q236" i="6"/>
  <c r="M236" i="6"/>
  <c r="L236" i="6"/>
  <c r="A236" i="6"/>
  <c r="Q235" i="6"/>
  <c r="M235" i="6"/>
  <c r="L235" i="6"/>
  <c r="J235" i="6"/>
  <c r="A235" i="6" s="1"/>
  <c r="Q234" i="6"/>
  <c r="M234" i="6"/>
  <c r="K234" i="6"/>
  <c r="I234" i="6"/>
  <c r="F234" i="6"/>
  <c r="A234" i="6"/>
  <c r="Q233" i="6"/>
  <c r="I233" i="6"/>
  <c r="A233" i="6"/>
  <c r="Q232" i="6"/>
  <c r="M232" i="6"/>
  <c r="L232" i="6"/>
  <c r="A232" i="6"/>
  <c r="Q231" i="6"/>
  <c r="M231" i="6"/>
  <c r="L231" i="6"/>
  <c r="A231" i="6"/>
  <c r="Q230" i="6"/>
  <c r="I230" i="6"/>
  <c r="A230" i="6"/>
  <c r="Q229" i="6"/>
  <c r="M229" i="6"/>
  <c r="L229" i="6"/>
  <c r="A229" i="6"/>
  <c r="Q228" i="6"/>
  <c r="M228" i="6"/>
  <c r="N228" i="6" s="1"/>
  <c r="J228" i="6"/>
  <c r="Q227" i="6"/>
  <c r="M227" i="6"/>
  <c r="N227" i="6" s="1"/>
  <c r="I227" i="6"/>
  <c r="A227" i="6"/>
  <c r="Q226" i="6"/>
  <c r="M226" i="6"/>
  <c r="L226" i="6"/>
  <c r="J226" i="6"/>
  <c r="M225" i="6"/>
  <c r="L225" i="6"/>
  <c r="A225" i="6"/>
  <c r="Q224" i="6"/>
  <c r="I224" i="6"/>
  <c r="A224" i="6"/>
  <c r="Q223" i="6"/>
  <c r="M223" i="6"/>
  <c r="N223" i="6" s="1"/>
  <c r="I223" i="6"/>
  <c r="A223" i="6"/>
  <c r="Q222" i="6"/>
  <c r="I222" i="6"/>
  <c r="A222" i="6"/>
  <c r="Q221" i="6"/>
  <c r="I221" i="6"/>
  <c r="A221" i="6"/>
  <c r="Q220" i="6"/>
  <c r="I220" i="6"/>
  <c r="A220" i="6"/>
  <c r="Q219" i="6"/>
  <c r="I219" i="6"/>
  <c r="A219" i="6"/>
  <c r="Q218" i="6"/>
  <c r="I218" i="6"/>
  <c r="A218" i="6"/>
  <c r="Q217" i="6"/>
  <c r="I217" i="6"/>
  <c r="A217" i="6"/>
  <c r="Q216" i="6"/>
  <c r="I216" i="6"/>
  <c r="A216" i="6"/>
  <c r="Q215" i="6"/>
  <c r="I215" i="6"/>
  <c r="A215" i="6"/>
  <c r="Q214" i="6"/>
  <c r="I214" i="6"/>
  <c r="A214" i="6"/>
  <c r="Q213" i="6"/>
  <c r="I213" i="6"/>
  <c r="A213" i="6"/>
  <c r="Q212" i="6"/>
  <c r="I212" i="6"/>
  <c r="A212" i="6"/>
  <c r="Q211" i="6"/>
  <c r="I211" i="6"/>
  <c r="A211" i="6"/>
  <c r="Q210" i="6"/>
  <c r="I210" i="6"/>
  <c r="A210" i="6"/>
  <c r="Q209" i="6"/>
  <c r="I209" i="6"/>
  <c r="A209" i="6"/>
  <c r="Q208" i="6"/>
  <c r="I208" i="6"/>
  <c r="A208" i="6"/>
  <c r="Q207" i="6"/>
  <c r="I207" i="6"/>
  <c r="A207" i="6"/>
  <c r="Q206" i="6"/>
  <c r="A206" i="6"/>
  <c r="Q205" i="6"/>
  <c r="I205" i="6"/>
  <c r="A205" i="6"/>
  <c r="Q204" i="6"/>
  <c r="I204" i="6"/>
  <c r="A204" i="6"/>
  <c r="Q203" i="6"/>
  <c r="I203" i="6"/>
  <c r="A203" i="6"/>
  <c r="Q202" i="6"/>
  <c r="I202" i="6"/>
  <c r="A202" i="6"/>
  <c r="Q201" i="6"/>
  <c r="I201" i="6"/>
  <c r="A201" i="6"/>
  <c r="Q200" i="6"/>
  <c r="I200" i="6"/>
  <c r="A200" i="6"/>
  <c r="Q199" i="6"/>
  <c r="I199" i="6"/>
  <c r="A199" i="6"/>
  <c r="Q198" i="6"/>
  <c r="I198" i="6"/>
  <c r="A198" i="6"/>
  <c r="Q197" i="6"/>
  <c r="I197" i="6"/>
  <c r="A197" i="6"/>
  <c r="Q196" i="6"/>
  <c r="I196" i="6"/>
  <c r="A196" i="6"/>
  <c r="Q195" i="6"/>
  <c r="I195" i="6"/>
  <c r="A195" i="6"/>
  <c r="Q194" i="6"/>
  <c r="I194" i="6"/>
  <c r="A194" i="6"/>
  <c r="Q193" i="6"/>
  <c r="I193" i="6"/>
  <c r="A193" i="6"/>
  <c r="Q192" i="6"/>
  <c r="M192" i="6"/>
  <c r="L192" i="6"/>
  <c r="A192" i="6"/>
  <c r="Q191" i="6"/>
  <c r="M191" i="6"/>
  <c r="L191" i="6"/>
  <c r="A191" i="6"/>
  <c r="Q190" i="6"/>
  <c r="M190" i="6"/>
  <c r="N190" i="6" s="1"/>
  <c r="I190" i="6"/>
  <c r="A190" i="6"/>
  <c r="Q189" i="6"/>
  <c r="M189" i="6"/>
  <c r="L189" i="6"/>
  <c r="A189" i="6"/>
  <c r="Q188" i="6"/>
  <c r="M188" i="6"/>
  <c r="N188" i="6" s="1"/>
  <c r="I188" i="6"/>
  <c r="A188" i="6"/>
  <c r="Q187" i="6"/>
  <c r="M187" i="6"/>
  <c r="N187" i="6" s="1"/>
  <c r="I187" i="6"/>
  <c r="A187" i="6"/>
  <c r="Q186" i="6"/>
  <c r="M186" i="6"/>
  <c r="N186" i="6" s="1"/>
  <c r="I186" i="6"/>
  <c r="A186" i="6"/>
  <c r="Q185" i="6"/>
  <c r="M185" i="6"/>
  <c r="N185" i="6" s="1"/>
  <c r="I185" i="6"/>
  <c r="A185" i="6"/>
  <c r="Q184" i="6"/>
  <c r="M184" i="6"/>
  <c r="N184" i="6" s="1"/>
  <c r="I184" i="6"/>
  <c r="A184" i="6"/>
  <c r="Q183" i="6"/>
  <c r="M183" i="6"/>
  <c r="N183" i="6" s="1"/>
  <c r="I183" i="6"/>
  <c r="A183" i="6"/>
  <c r="Q182" i="6"/>
  <c r="M182" i="6"/>
  <c r="N182" i="6" s="1"/>
  <c r="I182" i="6"/>
  <c r="A182" i="6"/>
  <c r="Q181" i="6"/>
  <c r="M181" i="6"/>
  <c r="N181" i="6" s="1"/>
  <c r="I181" i="6"/>
  <c r="A181" i="6"/>
  <c r="Q180" i="6"/>
  <c r="M180" i="6"/>
  <c r="N180" i="6" s="1"/>
  <c r="I180" i="6"/>
  <c r="A180" i="6"/>
  <c r="Q179" i="6"/>
  <c r="M179" i="6"/>
  <c r="N179" i="6" s="1"/>
  <c r="I179" i="6"/>
  <c r="A179" i="6"/>
  <c r="Q178" i="6"/>
  <c r="M178" i="6"/>
  <c r="N178" i="6" s="1"/>
  <c r="I178" i="6"/>
  <c r="A178" i="6"/>
  <c r="Q177" i="6"/>
  <c r="M177" i="6"/>
  <c r="N177" i="6" s="1"/>
  <c r="I177" i="6"/>
  <c r="A177" i="6"/>
  <c r="Q176" i="6"/>
  <c r="M176" i="6"/>
  <c r="N176" i="6" s="1"/>
  <c r="A176" i="6"/>
  <c r="Q175" i="6"/>
  <c r="M175" i="6"/>
  <c r="N175" i="6" s="1"/>
  <c r="I175" i="6"/>
  <c r="A175" i="6"/>
  <c r="Q174" i="6"/>
  <c r="M174" i="6"/>
  <c r="L174" i="6"/>
  <c r="A174" i="6"/>
  <c r="Q173" i="6"/>
  <c r="M173" i="6"/>
  <c r="N173" i="6" s="1"/>
  <c r="I173" i="6"/>
  <c r="A173" i="6"/>
  <c r="Q172" i="6"/>
  <c r="M172" i="6"/>
  <c r="N172" i="6" s="1"/>
  <c r="A172" i="6"/>
  <c r="Q171" i="6"/>
  <c r="M171" i="6"/>
  <c r="L171" i="6"/>
  <c r="A171" i="6"/>
  <c r="Q170" i="6"/>
  <c r="M170" i="6"/>
  <c r="N170" i="6" s="1"/>
  <c r="A170" i="6"/>
  <c r="M169" i="6"/>
  <c r="L169" i="6"/>
  <c r="A169" i="6"/>
  <c r="Q168" i="6"/>
  <c r="I168" i="6"/>
  <c r="A168" i="6"/>
  <c r="Q167" i="6"/>
  <c r="N167" i="6"/>
  <c r="J167" i="6"/>
  <c r="I167" i="6"/>
  <c r="Q166" i="6"/>
  <c r="M166" i="6"/>
  <c r="L166" i="6"/>
  <c r="J166" i="6"/>
  <c r="A166" i="6" s="1"/>
  <c r="Q165" i="6"/>
  <c r="M165" i="6"/>
  <c r="L165" i="6"/>
  <c r="J165" i="6"/>
  <c r="Q164" i="6"/>
  <c r="M164" i="6"/>
  <c r="N164" i="6" s="1"/>
  <c r="I164" i="6"/>
  <c r="A164" i="6"/>
  <c r="Q163" i="6"/>
  <c r="M163" i="6"/>
  <c r="J163" i="6"/>
  <c r="I163" i="6"/>
  <c r="L163" i="6" s="1"/>
  <c r="Q162" i="6"/>
  <c r="M162" i="6"/>
  <c r="L162" i="6"/>
  <c r="J162" i="6"/>
  <c r="Q161" i="6"/>
  <c r="M161" i="6"/>
  <c r="I161" i="6"/>
  <c r="L161" i="6" s="1"/>
  <c r="A161" i="6"/>
  <c r="Q160" i="6"/>
  <c r="M160" i="6"/>
  <c r="N160" i="6" s="1"/>
  <c r="J160" i="6"/>
  <c r="A160" i="6" s="1"/>
  <c r="I160" i="6"/>
  <c r="Q159" i="6"/>
  <c r="I159" i="6"/>
  <c r="A159" i="6"/>
  <c r="M158" i="6"/>
  <c r="L158" i="6"/>
  <c r="J158" i="6"/>
  <c r="Q157" i="6"/>
  <c r="I157" i="6"/>
  <c r="A157" i="6"/>
  <c r="Q156" i="6"/>
  <c r="M156" i="6"/>
  <c r="L156" i="6"/>
  <c r="A156" i="6"/>
  <c r="Q155" i="6"/>
  <c r="A155" i="6"/>
  <c r="Q154" i="6"/>
  <c r="M154" i="6"/>
  <c r="N154" i="6" s="1"/>
  <c r="J154" i="6"/>
  <c r="I154" i="6"/>
  <c r="Q153" i="6"/>
  <c r="M153" i="6"/>
  <c r="N153" i="6" s="1"/>
  <c r="J153" i="6"/>
  <c r="I153" i="6"/>
  <c r="Q152" i="6"/>
  <c r="I152" i="6"/>
  <c r="A152" i="6"/>
  <c r="Q151" i="6"/>
  <c r="M151" i="6"/>
  <c r="N151" i="6" s="1"/>
  <c r="J151" i="6"/>
  <c r="A151" i="6" s="1"/>
  <c r="I151" i="6"/>
  <c r="Q150" i="6"/>
  <c r="M150" i="6"/>
  <c r="N150" i="6" s="1"/>
  <c r="I150" i="6"/>
  <c r="A150" i="6"/>
  <c r="Q149" i="6"/>
  <c r="M149" i="6"/>
  <c r="N149" i="6" s="1"/>
  <c r="A149" i="6"/>
  <c r="Q148" i="6"/>
  <c r="M148" i="6"/>
  <c r="L148" i="6"/>
  <c r="J148" i="6"/>
  <c r="Q147" i="6"/>
  <c r="M147" i="6"/>
  <c r="N147" i="6" s="1"/>
  <c r="I147" i="6"/>
  <c r="A147" i="6"/>
  <c r="Q146" i="6"/>
  <c r="M146" i="6"/>
  <c r="L146" i="6"/>
  <c r="J146" i="6"/>
  <c r="Q145" i="6"/>
  <c r="M145" i="6"/>
  <c r="N145" i="6" s="1"/>
  <c r="J145" i="6"/>
  <c r="A145" i="6" s="1"/>
  <c r="I145" i="6"/>
  <c r="Q144" i="6"/>
  <c r="M144" i="6"/>
  <c r="L144" i="6"/>
  <c r="J144" i="6"/>
  <c r="Q143" i="6"/>
  <c r="M143" i="6"/>
  <c r="L143" i="6"/>
  <c r="J143" i="6"/>
  <c r="Q142" i="6"/>
  <c r="A142" i="6"/>
  <c r="Q141" i="6"/>
  <c r="M141" i="6"/>
  <c r="L141" i="6"/>
  <c r="A141" i="6"/>
  <c r="Q140" i="6"/>
  <c r="I140" i="6"/>
  <c r="A140" i="6"/>
  <c r="Q139" i="6"/>
  <c r="M139" i="6"/>
  <c r="L139" i="6"/>
  <c r="A139" i="6"/>
  <c r="Q138" i="6"/>
  <c r="M138" i="6"/>
  <c r="L138" i="6"/>
  <c r="A138" i="6"/>
  <c r="Q137" i="6"/>
  <c r="I137" i="6"/>
  <c r="A137" i="6"/>
  <c r="Q136" i="6"/>
  <c r="M136" i="6"/>
  <c r="N136" i="6" s="1"/>
  <c r="J136" i="6"/>
  <c r="A136" i="6" s="1"/>
  <c r="I136" i="6"/>
  <c r="Q135" i="6"/>
  <c r="I135" i="6"/>
  <c r="A135" i="6"/>
  <c r="Q134" i="6"/>
  <c r="M134" i="6"/>
  <c r="N134" i="6" s="1"/>
  <c r="J134" i="6"/>
  <c r="I134" i="6"/>
  <c r="Q133" i="6"/>
  <c r="M133" i="6"/>
  <c r="L133" i="6"/>
  <c r="J133" i="6"/>
  <c r="Q132" i="6"/>
  <c r="M132" i="6"/>
  <c r="N132" i="6" s="1"/>
  <c r="J132" i="6"/>
  <c r="I132" i="6"/>
  <c r="Q131" i="6"/>
  <c r="I131" i="6"/>
  <c r="A131" i="6"/>
  <c r="Q130" i="6"/>
  <c r="M130" i="6"/>
  <c r="N130" i="6" s="1"/>
  <c r="I130" i="6"/>
  <c r="A130" i="6"/>
  <c r="Q129" i="6"/>
  <c r="M129" i="6"/>
  <c r="L129" i="6"/>
  <c r="A129" i="6"/>
  <c r="Q128" i="6"/>
  <c r="M128" i="6"/>
  <c r="L128" i="6"/>
  <c r="A128" i="6"/>
  <c r="Q127" i="6"/>
  <c r="M127" i="6"/>
  <c r="N127" i="6" s="1"/>
  <c r="J127" i="6"/>
  <c r="A127" i="6" s="1"/>
  <c r="I127" i="6"/>
  <c r="Q126" i="6"/>
  <c r="M126" i="6"/>
  <c r="J126" i="6"/>
  <c r="A126" i="6" s="1"/>
  <c r="I126" i="6"/>
  <c r="L126" i="6" s="1"/>
  <c r="Q125" i="6"/>
  <c r="M125" i="6"/>
  <c r="I125" i="6"/>
  <c r="L125" i="6" s="1"/>
  <c r="A125" i="6"/>
  <c r="Q124" i="6"/>
  <c r="I124" i="6"/>
  <c r="A124" i="6"/>
  <c r="Q123" i="6"/>
  <c r="M123" i="6"/>
  <c r="L123" i="6"/>
  <c r="J123" i="6"/>
  <c r="Q122" i="6"/>
  <c r="M122" i="6"/>
  <c r="N122" i="6" s="1"/>
  <c r="I122" i="6"/>
  <c r="A122" i="6"/>
  <c r="Q121" i="6"/>
  <c r="M121" i="6"/>
  <c r="L121" i="6"/>
  <c r="A121" i="6"/>
  <c r="Q120" i="6"/>
  <c r="M120" i="6"/>
  <c r="L120" i="6"/>
  <c r="J120" i="6"/>
  <c r="Q119" i="6"/>
  <c r="I119" i="6"/>
  <c r="A119" i="6"/>
  <c r="Q118" i="6"/>
  <c r="M118" i="6"/>
  <c r="N118" i="6" s="1"/>
  <c r="J118" i="6"/>
  <c r="A118" i="6" s="1"/>
  <c r="I118" i="6"/>
  <c r="Q117" i="6"/>
  <c r="M117" i="6"/>
  <c r="L117" i="6"/>
  <c r="A117" i="6"/>
  <c r="Q116" i="6"/>
  <c r="M116" i="6"/>
  <c r="N116" i="6" s="1"/>
  <c r="I116" i="6"/>
  <c r="A116" i="6"/>
  <c r="Q115" i="6"/>
  <c r="M115" i="6"/>
  <c r="L115" i="6"/>
  <c r="A115" i="6"/>
  <c r="Q114" i="6"/>
  <c r="M114" i="6"/>
  <c r="N114" i="6" s="1"/>
  <c r="J114" i="6"/>
  <c r="I114" i="6"/>
  <c r="Q113" i="6"/>
  <c r="M113" i="6"/>
  <c r="L113" i="6"/>
  <c r="A113" i="6"/>
  <c r="Q112" i="6"/>
  <c r="M112" i="6"/>
  <c r="N112" i="6" s="1"/>
  <c r="I112" i="6"/>
  <c r="A112" i="6"/>
  <c r="Q111" i="6"/>
  <c r="M111" i="6"/>
  <c r="J111" i="6"/>
  <c r="I111" i="6"/>
  <c r="L111" i="6" s="1"/>
  <c r="Q110" i="6"/>
  <c r="M110" i="6"/>
  <c r="I110" i="6"/>
  <c r="L110" i="6" s="1"/>
  <c r="A110" i="6"/>
  <c r="Q109" i="6"/>
  <c r="I109" i="6"/>
  <c r="A109" i="6"/>
  <c r="Q108" i="6"/>
  <c r="M108" i="6"/>
  <c r="N108" i="6" s="1"/>
  <c r="J108" i="6"/>
  <c r="A108" i="6" s="1"/>
  <c r="I108" i="6"/>
  <c r="Q107" i="6"/>
  <c r="A107" i="6"/>
  <c r="Q106" i="6"/>
  <c r="I106" i="6"/>
  <c r="A106" i="6"/>
  <c r="Q105" i="6"/>
  <c r="M105" i="6"/>
  <c r="N105" i="6" s="1"/>
  <c r="J105" i="6"/>
  <c r="I105" i="6"/>
  <c r="Q104" i="6"/>
  <c r="M104" i="6"/>
  <c r="L104" i="6"/>
  <c r="A104" i="6"/>
  <c r="Q103" i="6"/>
  <c r="A103" i="6"/>
  <c r="Q102" i="6"/>
  <c r="M102" i="6"/>
  <c r="N102" i="6" s="1"/>
  <c r="K102" i="6"/>
  <c r="J102" i="6" s="1"/>
  <c r="Q101" i="6"/>
  <c r="I101" i="6"/>
  <c r="A101" i="6"/>
  <c r="Q100" i="6"/>
  <c r="I100" i="6"/>
  <c r="A100" i="6"/>
  <c r="Q99" i="6"/>
  <c r="M99" i="6"/>
  <c r="L99" i="6"/>
  <c r="A99" i="6"/>
  <c r="Q98" i="6"/>
  <c r="I98" i="6"/>
  <c r="A98" i="6"/>
  <c r="Q97" i="6"/>
  <c r="I97" i="6"/>
  <c r="A97" i="6"/>
  <c r="Q96" i="6"/>
  <c r="M96" i="6"/>
  <c r="N96" i="6" s="1"/>
  <c r="J96" i="6"/>
  <c r="A96" i="6" s="1"/>
  <c r="I96" i="6"/>
  <c r="Q95" i="6"/>
  <c r="M95" i="6"/>
  <c r="N95" i="6" s="1"/>
  <c r="J95" i="6"/>
  <c r="I95" i="6"/>
  <c r="Q94" i="6"/>
  <c r="M94" i="6"/>
  <c r="N94" i="6" s="1"/>
  <c r="I94" i="6"/>
  <c r="A94" i="6"/>
  <c r="Q93" i="6"/>
  <c r="M93" i="6"/>
  <c r="N93" i="6" s="1"/>
  <c r="I93" i="6"/>
  <c r="A93" i="6"/>
  <c r="Q92" i="6"/>
  <c r="M92" i="6"/>
  <c r="L92" i="6"/>
  <c r="A92" i="6"/>
  <c r="Q91" i="6"/>
  <c r="M91" i="6"/>
  <c r="L91" i="6"/>
  <c r="A91" i="6"/>
  <c r="Q90" i="6"/>
  <c r="M90" i="6"/>
  <c r="N90" i="6" s="1"/>
  <c r="J90" i="6"/>
  <c r="A90" i="6" s="1"/>
  <c r="I90" i="6"/>
  <c r="Q89" i="6"/>
  <c r="M89" i="6"/>
  <c r="N89" i="6" s="1"/>
  <c r="I89" i="6"/>
  <c r="A89" i="6"/>
  <c r="Q88" i="6"/>
  <c r="J88" i="6"/>
  <c r="I88" i="6"/>
  <c r="Q87" i="6"/>
  <c r="M87" i="6"/>
  <c r="L87" i="6"/>
  <c r="A87" i="6"/>
  <c r="Q86" i="6"/>
  <c r="M86" i="6"/>
  <c r="L86" i="6"/>
  <c r="I86" i="6"/>
  <c r="A86" i="6"/>
  <c r="Q85" i="6"/>
  <c r="M85" i="6"/>
  <c r="N85" i="6" s="1"/>
  <c r="A85" i="6"/>
  <c r="Q84" i="6"/>
  <c r="M84" i="6"/>
  <c r="L84" i="6"/>
  <c r="A84" i="6"/>
  <c r="Q83" i="6"/>
  <c r="A83" i="6"/>
  <c r="Q82" i="6"/>
  <c r="I82" i="6"/>
  <c r="A82" i="6"/>
  <c r="Q81" i="6"/>
  <c r="I81" i="6"/>
  <c r="A81" i="6"/>
  <c r="Q80" i="6"/>
  <c r="M80" i="6"/>
  <c r="L80" i="6"/>
  <c r="A80" i="6"/>
  <c r="Q79" i="6"/>
  <c r="I79" i="6"/>
  <c r="A79" i="6"/>
  <c r="Q78" i="6"/>
  <c r="M78" i="6"/>
  <c r="L78" i="6"/>
  <c r="A78" i="6"/>
  <c r="Q77" i="6"/>
  <c r="I77" i="6"/>
  <c r="A77" i="6"/>
  <c r="Q76" i="6"/>
  <c r="M76" i="6"/>
  <c r="N76" i="6" s="1"/>
  <c r="I76" i="6"/>
  <c r="Q75" i="6"/>
  <c r="M75" i="6"/>
  <c r="L75" i="6"/>
  <c r="A75" i="6"/>
  <c r="Q74" i="6"/>
  <c r="I74" i="6"/>
  <c r="A74" i="6"/>
  <c r="Q73" i="6"/>
  <c r="M73" i="6"/>
  <c r="L73" i="6"/>
  <c r="A73" i="6"/>
  <c r="Q72" i="6"/>
  <c r="M72" i="6"/>
  <c r="L72" i="6"/>
  <c r="A72" i="6"/>
  <c r="Q71" i="6"/>
  <c r="I71" i="6"/>
  <c r="A71" i="6"/>
  <c r="Q70" i="6"/>
  <c r="I70" i="6"/>
  <c r="A70" i="6"/>
  <c r="Q69" i="6"/>
  <c r="M69" i="6"/>
  <c r="N69" i="6" s="1"/>
  <c r="I69" i="6"/>
  <c r="A69" i="6"/>
  <c r="Q68" i="6"/>
  <c r="M68" i="6"/>
  <c r="L68" i="6"/>
  <c r="J68" i="6"/>
  <c r="Q67" i="6"/>
  <c r="M67" i="6"/>
  <c r="N67" i="6" s="1"/>
  <c r="J67" i="6"/>
  <c r="A67" i="6" s="1"/>
  <c r="I67" i="6"/>
  <c r="Q66" i="6"/>
  <c r="I66" i="6"/>
  <c r="A66" i="6"/>
  <c r="Q65" i="6"/>
  <c r="I65" i="6"/>
  <c r="A65" i="6"/>
  <c r="M64" i="6"/>
  <c r="I64" i="6"/>
  <c r="L64" i="6" s="1"/>
  <c r="A64" i="6"/>
  <c r="Q63" i="6"/>
  <c r="M63" i="6"/>
  <c r="N63" i="6" s="1"/>
  <c r="J63" i="6"/>
  <c r="I63" i="6"/>
  <c r="Q62" i="6"/>
  <c r="M62" i="6"/>
  <c r="L62" i="6"/>
  <c r="A62" i="6"/>
  <c r="Q61" i="6"/>
  <c r="M61" i="6"/>
  <c r="L61" i="6"/>
  <c r="A61" i="6"/>
  <c r="Q60" i="6"/>
  <c r="I60" i="6"/>
  <c r="A60" i="6"/>
  <c r="Q59" i="6"/>
  <c r="M59" i="6"/>
  <c r="L59" i="6"/>
  <c r="A59" i="6"/>
  <c r="Q58" i="6"/>
  <c r="M58" i="6"/>
  <c r="N58" i="6" s="1"/>
  <c r="J58" i="6"/>
  <c r="I58" i="6"/>
  <c r="Q57" i="6"/>
  <c r="I57" i="6"/>
  <c r="A57" i="6"/>
  <c r="Q56" i="6"/>
  <c r="M56" i="6"/>
  <c r="L56" i="6"/>
  <c r="A56" i="6"/>
  <c r="Q55" i="6"/>
  <c r="M55" i="6"/>
  <c r="L55" i="6"/>
  <c r="A55" i="6"/>
  <c r="Q54" i="6"/>
  <c r="M54" i="6"/>
  <c r="L54" i="6"/>
  <c r="J54" i="6"/>
  <c r="Q53" i="6"/>
  <c r="M53" i="6"/>
  <c r="N53" i="6" s="1"/>
  <c r="J53" i="6"/>
  <c r="Q52" i="6"/>
  <c r="M52" i="6"/>
  <c r="N52" i="6" s="1"/>
  <c r="J52" i="6"/>
  <c r="I52" i="6"/>
  <c r="Q51" i="6"/>
  <c r="M51" i="6"/>
  <c r="L51" i="6"/>
  <c r="A51" i="6"/>
  <c r="Q50" i="6"/>
  <c r="I50" i="6"/>
  <c r="A50" i="6"/>
  <c r="Q49" i="6"/>
  <c r="I49" i="6"/>
  <c r="A49" i="6"/>
  <c r="Q48" i="6"/>
  <c r="I48" i="6"/>
  <c r="A48" i="6"/>
  <c r="Q47" i="6"/>
  <c r="I47" i="6"/>
  <c r="A47" i="6"/>
  <c r="Q46" i="6"/>
  <c r="M46" i="6"/>
  <c r="L46" i="6"/>
  <c r="A46" i="6"/>
  <c r="Q45" i="6"/>
  <c r="I45" i="6"/>
  <c r="A45" i="6"/>
  <c r="Q44" i="6"/>
  <c r="M44" i="6"/>
  <c r="L44" i="6"/>
  <c r="A44" i="6"/>
  <c r="Q43" i="6"/>
  <c r="I43" i="6"/>
  <c r="A43" i="6"/>
  <c r="Q42" i="6"/>
  <c r="M42" i="6"/>
  <c r="L42" i="6"/>
  <c r="A42" i="6"/>
  <c r="Q41" i="6"/>
  <c r="M41" i="6"/>
  <c r="L41" i="6"/>
  <c r="A41" i="6"/>
  <c r="Q40" i="6"/>
  <c r="M40" i="6"/>
  <c r="L40" i="6"/>
  <c r="A40" i="6"/>
  <c r="Q39" i="6"/>
  <c r="I39" i="6"/>
  <c r="A39" i="6"/>
  <c r="Q38" i="6"/>
  <c r="M38" i="6"/>
  <c r="L38" i="6"/>
  <c r="A38" i="6"/>
  <c r="Q37" i="6"/>
  <c r="M37" i="6"/>
  <c r="L37" i="6"/>
  <c r="A37" i="6"/>
  <c r="Q36" i="6"/>
  <c r="I36" i="6"/>
  <c r="A36" i="6"/>
  <c r="Q35" i="6"/>
  <c r="I35" i="6"/>
  <c r="A35" i="6"/>
  <c r="Q34" i="6"/>
  <c r="M34" i="6"/>
  <c r="L34" i="6"/>
  <c r="A34" i="6"/>
  <c r="Q33" i="6"/>
  <c r="M33" i="6"/>
  <c r="L33" i="6"/>
  <c r="A33" i="6"/>
  <c r="Q32" i="6"/>
  <c r="M32" i="6"/>
  <c r="L32" i="6"/>
  <c r="A32" i="6"/>
  <c r="Q31" i="6"/>
  <c r="M31" i="6"/>
  <c r="L31" i="6"/>
  <c r="A31" i="6"/>
  <c r="Q30" i="6"/>
  <c r="M30" i="6"/>
  <c r="L30" i="6"/>
  <c r="A30" i="6"/>
  <c r="Q29" i="6"/>
  <c r="M29" i="6"/>
  <c r="L29" i="6"/>
  <c r="A29" i="6"/>
  <c r="Q28" i="6"/>
  <c r="I28" i="6"/>
  <c r="A28" i="6"/>
  <c r="Q27" i="6"/>
  <c r="M27" i="6"/>
  <c r="L27" i="6"/>
  <c r="A27" i="6"/>
  <c r="Q26" i="6"/>
  <c r="M26" i="6"/>
  <c r="L26" i="6"/>
  <c r="A26" i="6"/>
  <c r="Q25" i="6"/>
  <c r="M25" i="6"/>
  <c r="L25" i="6"/>
  <c r="A25" i="6"/>
  <c r="Q24" i="6"/>
  <c r="I24" i="6"/>
  <c r="A24" i="6"/>
  <c r="Q23" i="6"/>
  <c r="I23" i="6"/>
  <c r="A23" i="6"/>
  <c r="Q22" i="6"/>
  <c r="M22" i="6"/>
  <c r="N22" i="6" s="1"/>
  <c r="A22" i="6"/>
  <c r="Q21" i="6"/>
  <c r="M21" i="6"/>
  <c r="L21" i="6"/>
  <c r="A21" i="6"/>
  <c r="Q20" i="6"/>
  <c r="I20" i="6"/>
  <c r="A20" i="6"/>
  <c r="Q19" i="6"/>
  <c r="M19" i="6"/>
  <c r="N19" i="6" s="1"/>
  <c r="J19" i="6"/>
  <c r="A19" i="6" s="1"/>
  <c r="I19" i="6"/>
  <c r="Q18" i="6"/>
  <c r="M18" i="6"/>
  <c r="L18" i="6"/>
  <c r="A18" i="6"/>
  <c r="Q17" i="6"/>
  <c r="I17" i="6"/>
  <c r="A17" i="6"/>
  <c r="Q16" i="6"/>
  <c r="M16" i="6"/>
  <c r="L16" i="6"/>
  <c r="A16" i="6"/>
  <c r="Q15" i="6"/>
  <c r="I15" i="6"/>
  <c r="A15" i="6"/>
  <c r="Q14" i="6"/>
  <c r="I14" i="6"/>
  <c r="A14" i="6"/>
  <c r="Q13" i="6"/>
  <c r="M13" i="6"/>
  <c r="L13" i="6"/>
  <c r="A13" i="6"/>
  <c r="Q12" i="6"/>
  <c r="M12" i="6"/>
  <c r="L12" i="6"/>
  <c r="A12" i="6"/>
  <c r="Q11" i="6"/>
  <c r="M11" i="6"/>
  <c r="L11" i="6"/>
  <c r="I11" i="6"/>
  <c r="A11" i="6"/>
  <c r="M10" i="6"/>
  <c r="L10" i="6"/>
  <c r="A10" i="6"/>
  <c r="A9" i="6"/>
  <c r="L500" i="6" l="1"/>
  <c r="N500" i="6" s="1"/>
  <c r="L389" i="6"/>
  <c r="L414" i="6"/>
  <c r="L420" i="6"/>
  <c r="N420" i="6" s="1"/>
  <c r="L426" i="6"/>
  <c r="N426" i="6" s="1"/>
  <c r="L393" i="6"/>
  <c r="N393" i="6" s="1"/>
  <c r="L472" i="6"/>
  <c r="N472" i="6" s="1"/>
  <c r="L395" i="6"/>
  <c r="N395" i="6" s="1"/>
  <c r="L525" i="6"/>
  <c r="N525" i="6" s="1"/>
  <c r="L466" i="6"/>
  <c r="N466" i="6" s="1"/>
  <c r="L432" i="6"/>
  <c r="N432" i="6" s="1"/>
  <c r="L390" i="6"/>
  <c r="N390" i="6" s="1"/>
  <c r="L415" i="6"/>
  <c r="N415" i="6" s="1"/>
  <c r="L421" i="6"/>
  <c r="N421" i="6" s="1"/>
  <c r="L427" i="6"/>
  <c r="N427" i="6" s="1"/>
  <c r="L433" i="6"/>
  <c r="N433" i="6" s="1"/>
  <c r="L439" i="6"/>
  <c r="N439" i="6" s="1"/>
  <c r="L469" i="6"/>
  <c r="N469" i="6" s="1"/>
  <c r="L527" i="6"/>
  <c r="N527" i="6" s="1"/>
  <c r="L391" i="6"/>
  <c r="N391" i="6" s="1"/>
  <c r="L410" i="6"/>
  <c r="N410" i="6" s="1"/>
  <c r="L416" i="6"/>
  <c r="N416" i="6" s="1"/>
  <c r="L422" i="6"/>
  <c r="N422" i="6" s="1"/>
  <c r="L428" i="6"/>
  <c r="N428" i="6" s="1"/>
  <c r="L434" i="6"/>
  <c r="N434" i="6" s="1"/>
  <c r="L440" i="6"/>
  <c r="N440" i="6" s="1"/>
  <c r="L446" i="6"/>
  <c r="N446" i="6" s="1"/>
  <c r="L470" i="6"/>
  <c r="N470" i="6" s="1"/>
  <c r="L524" i="6"/>
  <c r="N524" i="6" s="1"/>
  <c r="L540" i="6"/>
  <c r="N540" i="6" s="1"/>
  <c r="L401" i="6"/>
  <c r="L413" i="6"/>
  <c r="N413" i="6" s="1"/>
  <c r="L419" i="6"/>
  <c r="N419" i="6" s="1"/>
  <c r="L425" i="6"/>
  <c r="N425" i="6" s="1"/>
  <c r="L431" i="6"/>
  <c r="N431" i="6" s="1"/>
  <c r="L437" i="6"/>
  <c r="N437" i="6" s="1"/>
  <c r="L498" i="6"/>
  <c r="N498" i="6" s="1"/>
  <c r="L467" i="6"/>
  <c r="N467" i="6" s="1"/>
  <c r="L474" i="6"/>
  <c r="N474" i="6" s="1"/>
  <c r="L396" i="6"/>
  <c r="N396" i="6" s="1"/>
  <c r="L526" i="6"/>
  <c r="N526" i="6" s="1"/>
  <c r="L6" i="6"/>
  <c r="L511" i="6"/>
  <c r="N511" i="6" s="1"/>
  <c r="L507" i="6"/>
  <c r="N507" i="6" s="1"/>
  <c r="L522" i="6"/>
  <c r="N522" i="6" s="1"/>
  <c r="L7" i="6"/>
  <c r="L459" i="6"/>
  <c r="N459" i="6" s="1"/>
  <c r="L411" i="6"/>
  <c r="N411" i="6" s="1"/>
  <c r="L417" i="6"/>
  <c r="N417" i="6" s="1"/>
  <c r="L423" i="6"/>
  <c r="N423" i="6" s="1"/>
  <c r="L429" i="6"/>
  <c r="N429" i="6" s="1"/>
  <c r="L435" i="6"/>
  <c r="N435" i="6" s="1"/>
  <c r="L447" i="6"/>
  <c r="N447" i="6" s="1"/>
  <c r="L512" i="6"/>
  <c r="N512" i="6" s="1"/>
  <c r="L454" i="6"/>
  <c r="N454" i="6" s="1"/>
  <c r="L516" i="6"/>
  <c r="N516" i="6" s="1"/>
  <c r="L412" i="6"/>
  <c r="N412" i="6" s="1"/>
  <c r="L418" i="6"/>
  <c r="N418" i="6" s="1"/>
  <c r="L424" i="6"/>
  <c r="N424" i="6" s="1"/>
  <c r="L430" i="6"/>
  <c r="N430" i="6" s="1"/>
  <c r="N485" i="6"/>
  <c r="N468" i="6"/>
  <c r="N515" i="6"/>
  <c r="N445" i="6"/>
  <c r="N490" i="6"/>
  <c r="N523" i="6"/>
  <c r="N261" i="6"/>
  <c r="N528" i="6"/>
  <c r="N492" i="6"/>
  <c r="N475" i="6"/>
  <c r="N392" i="6"/>
  <c r="N521" i="6"/>
  <c r="N387" i="6"/>
  <c r="N514" i="6"/>
  <c r="N471" i="6"/>
  <c r="N388" i="6"/>
  <c r="N531" i="6"/>
  <c r="N517" i="6"/>
  <c r="N394" i="6"/>
  <c r="N451" i="6"/>
  <c r="N462" i="6"/>
  <c r="N510" i="6"/>
  <c r="N532" i="6"/>
  <c r="N518" i="6"/>
  <c r="I40" i="6"/>
  <c r="I258" i="6"/>
  <c r="I138" i="6"/>
  <c r="I13" i="6"/>
  <c r="N441" i="6"/>
  <c r="N538" i="6"/>
  <c r="I343" i="6"/>
  <c r="I29" i="6"/>
  <c r="I91" i="6"/>
  <c r="I32" i="6"/>
  <c r="I104" i="6"/>
  <c r="I38" i="6"/>
  <c r="I311" i="6"/>
  <c r="N534" i="6"/>
  <c r="I117" i="6"/>
  <c r="I34" i="6"/>
  <c r="I169" i="6"/>
  <c r="I156" i="6"/>
  <c r="I30" i="6"/>
  <c r="N536" i="6"/>
  <c r="I31" i="6"/>
  <c r="I84" i="6"/>
  <c r="I25" i="6"/>
  <c r="I87" i="6"/>
  <c r="I72" i="6"/>
  <c r="I27" i="6"/>
  <c r="I33" i="6"/>
  <c r="I18" i="6"/>
  <c r="I80" i="6"/>
  <c r="I115" i="6"/>
  <c r="I254" i="6"/>
  <c r="I75" i="6"/>
  <c r="I143" i="6"/>
  <c r="I55" i="6"/>
  <c r="I232" i="6"/>
  <c r="I21" i="6"/>
  <c r="I310" i="6"/>
  <c r="I99" i="6"/>
  <c r="I189" i="6"/>
  <c r="I128" i="6"/>
  <c r="N16" i="6"/>
  <c r="N59" i="6"/>
  <c r="N78" i="6"/>
  <c r="N110" i="6"/>
  <c r="N113" i="6"/>
  <c r="N246" i="6"/>
  <c r="N406" i="6"/>
  <c r="N80" i="6"/>
  <c r="N115" i="6"/>
  <c r="N504" i="6"/>
  <c r="N456" i="6"/>
  <c r="N478" i="6"/>
  <c r="N487" i="6"/>
  <c r="N86" i="6"/>
  <c r="N166" i="6"/>
  <c r="N191" i="6"/>
  <c r="N273" i="6"/>
  <c r="N318" i="6"/>
  <c r="N402" i="6"/>
  <c r="N254" i="6"/>
  <c r="N529" i="6"/>
  <c r="N30" i="6"/>
  <c r="N231" i="6"/>
  <c r="N266" i="6"/>
  <c r="N163" i="6"/>
  <c r="N128" i="6"/>
  <c r="N332" i="6"/>
  <c r="N335" i="6"/>
  <c r="N438" i="6"/>
  <c r="N520" i="6"/>
  <c r="N87" i="6"/>
  <c r="N125" i="6"/>
  <c r="N192" i="6"/>
  <c r="N258" i="6"/>
  <c r="N274" i="6"/>
  <c r="N280" i="6"/>
  <c r="N111" i="6"/>
  <c r="N247" i="6"/>
  <c r="N350" i="6"/>
  <c r="N378" i="6"/>
  <c r="N253" i="6"/>
  <c r="N51" i="6"/>
  <c r="N133" i="6"/>
  <c r="N169" i="6"/>
  <c r="N448" i="6"/>
  <c r="N249" i="6"/>
  <c r="N41" i="6"/>
  <c r="N324" i="6"/>
  <c r="N54" i="6"/>
  <c r="N73" i="6"/>
  <c r="N146" i="6"/>
  <c r="N347" i="6"/>
  <c r="N509" i="6"/>
  <c r="N156" i="6"/>
  <c r="N260" i="6"/>
  <c r="N263" i="6"/>
  <c r="N13" i="6"/>
  <c r="N75" i="6"/>
  <c r="N129" i="6"/>
  <c r="N29" i="6"/>
  <c r="N362" i="6"/>
  <c r="N360" i="6"/>
  <c r="N373" i="6"/>
  <c r="N405" i="6"/>
  <c r="N408" i="6"/>
  <c r="N473" i="6"/>
  <c r="N10" i="6"/>
  <c r="N320" i="6"/>
  <c r="N336" i="6"/>
  <c r="N262" i="6"/>
  <c r="N330" i="6"/>
  <c r="N398" i="6"/>
  <c r="N458" i="6"/>
  <c r="N104" i="6"/>
  <c r="N61" i="6"/>
  <c r="N121" i="6"/>
  <c r="N257" i="6"/>
  <c r="N279" i="6"/>
  <c r="N312" i="6"/>
  <c r="N385" i="6"/>
  <c r="N465" i="6"/>
  <c r="N519" i="6"/>
  <c r="N236" i="6"/>
  <c r="N486" i="6"/>
  <c r="N450" i="6"/>
  <c r="N372" i="6"/>
  <c r="N351" i="6"/>
  <c r="N376" i="6"/>
  <c r="N482" i="6"/>
  <c r="N491" i="6"/>
  <c r="N165" i="6"/>
  <c r="N278" i="6"/>
  <c r="N314" i="6"/>
  <c r="N123" i="6"/>
  <c r="N12" i="6"/>
  <c r="N55" i="6"/>
  <c r="N232" i="6"/>
  <c r="N229" i="6"/>
  <c r="N235" i="6"/>
  <c r="N242" i="6"/>
  <c r="N267" i="6"/>
  <c r="N283" i="6"/>
  <c r="N348" i="6"/>
  <c r="N494" i="6"/>
  <c r="N322" i="6"/>
  <c r="N68" i="6"/>
  <c r="N99" i="6"/>
  <c r="N189" i="6"/>
  <c r="N307" i="6"/>
  <c r="N449" i="6"/>
  <c r="N343" i="6"/>
  <c r="N407" i="6"/>
  <c r="N117" i="6"/>
  <c r="N21" i="6"/>
  <c r="N33" i="6"/>
  <c r="N143" i="6"/>
  <c r="N452" i="6"/>
  <c r="N72" i="6"/>
  <c r="N444" i="6"/>
  <c r="N489" i="6"/>
  <c r="N56" i="6"/>
  <c r="N346" i="6"/>
  <c r="N158" i="6"/>
  <c r="N171" i="6"/>
  <c r="N308" i="6"/>
  <c r="N26" i="6"/>
  <c r="N32" i="6"/>
  <c r="N91" i="6"/>
  <c r="N317" i="6"/>
  <c r="N38" i="6"/>
  <c r="N126" i="6"/>
  <c r="N275" i="6"/>
  <c r="N340" i="6"/>
  <c r="N27" i="6"/>
  <c r="N64" i="6"/>
  <c r="N225" i="6"/>
  <c r="N18" i="6"/>
  <c r="N42" i="6"/>
  <c r="N144" i="6"/>
  <c r="N226" i="6"/>
  <c r="N304" i="6"/>
  <c r="N310" i="6"/>
  <c r="N326" i="6"/>
  <c r="N361" i="6"/>
  <c r="N460" i="6"/>
  <c r="N483" i="6"/>
  <c r="N148" i="6"/>
  <c r="N359" i="6"/>
  <c r="N174" i="6"/>
  <c r="N311" i="6"/>
  <c r="N327" i="6"/>
  <c r="N381" i="6"/>
  <c r="N162" i="6"/>
  <c r="N44" i="6"/>
  <c r="N139" i="6"/>
  <c r="N25" i="6"/>
  <c r="N31" i="6"/>
  <c r="N404" i="6"/>
  <c r="N120" i="6"/>
  <c r="N11" i="6"/>
  <c r="N250" i="6"/>
  <c r="N321" i="6"/>
  <c r="N92" i="6"/>
  <c r="N84" i="6"/>
  <c r="N37" i="6"/>
  <c r="N40" i="6"/>
  <c r="N34" i="6"/>
  <c r="N46" i="6"/>
  <c r="N62" i="6"/>
  <c r="N138" i="6"/>
  <c r="N141" i="6"/>
  <c r="N161" i="6"/>
  <c r="N252" i="6"/>
  <c r="N277" i="6"/>
  <c r="N313" i="6"/>
  <c r="N339" i="6"/>
  <c r="N374" i="6"/>
  <c r="N383" i="6"/>
  <c r="N386" i="6"/>
  <c r="N455" i="6"/>
  <c r="N477" i="6"/>
  <c r="N530" i="6"/>
  <c r="L493" i="6"/>
  <c r="L497" i="6"/>
  <c r="L457" i="6"/>
  <c r="L513" i="6"/>
  <c r="N389" i="6"/>
  <c r="L463" i="6"/>
  <c r="A369" i="6"/>
  <c r="A293" i="6"/>
  <c r="L442" i="6"/>
  <c r="N414" i="6"/>
  <c r="L461" i="6"/>
  <c r="L503" i="6"/>
  <c r="L234" i="6"/>
  <c r="A270" i="6"/>
  <c r="A267" i="6"/>
  <c r="A314" i="6"/>
  <c r="A228" i="6"/>
  <c r="A301" i="6"/>
  <c r="A365" i="6"/>
  <c r="A163" i="6"/>
  <c r="A264" i="6"/>
  <c r="A154" i="6"/>
  <c r="A88" i="6"/>
  <c r="A269" i="6"/>
  <c r="L508" i="6"/>
  <c r="A285" i="6"/>
  <c r="A95" i="6"/>
  <c r="A165" i="6"/>
  <c r="A299" i="6"/>
  <c r="A226" i="6"/>
  <c r="A123" i="6"/>
  <c r="A134" i="6"/>
  <c r="A105" i="6"/>
  <c r="A283" i="6"/>
  <c r="A377" i="6"/>
  <c r="A280" i="6"/>
  <c r="A363" i="6"/>
  <c r="A68" i="6"/>
  <c r="A305" i="6"/>
  <c r="A325" i="6"/>
  <c r="A132" i="6"/>
  <c r="A153" i="6"/>
  <c r="A278" i="6"/>
  <c r="A338" i="6"/>
  <c r="A367" i="6"/>
  <c r="A258" i="6"/>
  <c r="A320" i="6"/>
  <c r="A291" i="6"/>
  <c r="A359" i="6"/>
  <c r="A282" i="6"/>
  <c r="A371" i="6"/>
  <c r="A327" i="6"/>
  <c r="A102" i="6"/>
  <c r="A133" i="6"/>
  <c r="A329" i="6"/>
  <c r="A263" i="6"/>
  <c r="A287" i="6"/>
  <c r="A295" i="6"/>
  <c r="A324" i="6"/>
  <c r="A381" i="6"/>
  <c r="A279" i="6"/>
  <c r="A250" i="6"/>
  <c r="A335" i="6"/>
  <c r="A330" i="6"/>
  <c r="A379" i="6"/>
  <c r="A336" i="6"/>
  <c r="A321" i="6"/>
  <c r="A337" i="6"/>
  <c r="I359" i="6"/>
  <c r="A111" i="6"/>
  <c r="N9" i="6"/>
  <c r="I78" i="6"/>
  <c r="A53" i="6"/>
  <c r="A120" i="6"/>
  <c r="A158" i="6"/>
  <c r="A339" i="6"/>
  <c r="I26" i="6"/>
  <c r="A143" i="6"/>
  <c r="I141" i="6"/>
  <c r="L464" i="6"/>
  <c r="A63" i="6"/>
  <c r="A114" i="6"/>
  <c r="N481" i="6"/>
  <c r="I59" i="6"/>
  <c r="A162" i="6"/>
  <c r="A318" i="6"/>
  <c r="A243" i="6"/>
  <c r="I318" i="6"/>
  <c r="A376" i="6"/>
  <c r="N499" i="6"/>
  <c r="A239" i="6"/>
  <c r="A260" i="6"/>
  <c r="A284" i="6"/>
  <c r="A286" i="6"/>
  <c r="A288" i="6"/>
  <c r="A290" i="6"/>
  <c r="A292" i="6"/>
  <c r="A294" i="6"/>
  <c r="A296" i="6"/>
  <c r="A298" i="6"/>
  <c r="A300" i="6"/>
  <c r="N488" i="6"/>
  <c r="A144" i="6"/>
  <c r="A146" i="6"/>
  <c r="A148" i="6"/>
  <c r="A54" i="6"/>
  <c r="A167" i="6"/>
  <c r="A52" i="6"/>
  <c r="A58" i="6"/>
  <c r="I62" i="6"/>
  <c r="I171" i="6"/>
  <c r="I16" i="6"/>
  <c r="N495" i="6"/>
  <c r="I37" i="6"/>
  <c r="I41" i="6"/>
  <c r="I56" i="6"/>
  <c r="I73" i="6"/>
  <c r="N508" i="6" l="1"/>
  <c r="N493" i="6"/>
  <c r="N461" i="6"/>
  <c r="N463" i="6"/>
  <c r="N513" i="6"/>
  <c r="N442" i="6"/>
  <c r="N457" i="6"/>
  <c r="N234" i="6"/>
  <c r="N497" i="6"/>
  <c r="N503" i="6"/>
  <c r="N464" i="6"/>
  <c r="A7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Lissette Flores</author>
    <author>Javier Arce</author>
  </authors>
  <commentList>
    <comment ref="G28" authorId="0" shapeId="0" xr:uid="{0E594DF5-AD14-468E-94AA-EEB41DD8C01A}">
      <text>
        <r>
          <rPr>
            <b/>
            <sz val="9"/>
            <color indexed="81"/>
            <rFont val="Tahoma"/>
            <family val="2"/>
          </rPr>
          <t>hp:</t>
        </r>
        <r>
          <rPr>
            <sz val="9"/>
            <color indexed="81"/>
            <rFont val="Tahoma"/>
            <family val="2"/>
          </rPr>
          <t xml:space="preserve">
EN EL CONVENIO EL GAD PARROQUIAL ASUME EL COSTO DE 46,182,26. EL GAD PROVINCIAL CEDE LA COMPETENCIA</t>
        </r>
      </text>
    </comment>
    <comment ref="D244" authorId="1" shapeId="0" xr:uid="{0D6C3383-175B-415A-B04D-906316C13068}">
      <text>
        <r>
          <rPr>
            <b/>
            <sz val="9"/>
            <color indexed="81"/>
            <rFont val="Tahoma"/>
            <family val="2"/>
          </rPr>
          <t>Lissette Flores:</t>
        </r>
        <r>
          <rPr>
            <sz val="9"/>
            <color indexed="81"/>
            <rFont val="Tahoma"/>
            <family val="2"/>
          </rPr>
          <t xml:space="preserve">
INFORME ECONÓMICO DE FINANCIERO REGISTRA COMO CONTRATO: L-001-C-CPG-97</t>
        </r>
      </text>
    </comment>
    <comment ref="L384" authorId="1" shapeId="0" xr:uid="{12D89AA5-D856-4AF0-B56F-E51E7DCDCA19}">
      <text>
        <r>
          <rPr>
            <b/>
            <sz val="9"/>
            <color indexed="81"/>
            <rFont val="Tahoma"/>
            <family val="2"/>
          </rPr>
          <t>Lissette Flores:</t>
        </r>
        <r>
          <rPr>
            <sz val="9"/>
            <color indexed="81"/>
            <rFont val="Tahoma"/>
            <family val="2"/>
          </rPr>
          <t xml:space="preserve">
SE AUTORIZA PETICIÓN DE AMPLIACIÓN DE PRÓRROGA POR 113 DÍAS.</t>
        </r>
      </text>
    </comment>
    <comment ref="G448" authorId="2" shapeId="0" xr:uid="{2ED006FA-035B-432A-8C7F-BCA62D9B60AE}">
      <text>
        <r>
          <rPr>
            <b/>
            <sz val="9"/>
            <color indexed="81"/>
            <rFont val="Tahoma"/>
            <family val="2"/>
          </rPr>
          <t>LISSETTE FLORES:</t>
        </r>
        <r>
          <rPr>
            <sz val="9"/>
            <color indexed="81"/>
            <rFont val="Tahoma"/>
            <family val="2"/>
          </rPr>
          <t xml:space="preserve">
SE MODIFICARÁ EL PRESUPUESTO DE ACUERDO A INFORME ENTREGADO - ADENDA MODIFICATORIA SUSCRITA EL 18 DE NOVIEMBRE 2024</t>
        </r>
      </text>
    </comment>
    <comment ref="E463" authorId="1" shapeId="0" xr:uid="{7BDD3BAB-6761-47EB-95B0-2FFA16FDCC59}">
      <text>
        <r>
          <rPr>
            <b/>
            <sz val="9"/>
            <color indexed="81"/>
            <rFont val="Tahoma"/>
            <family val="2"/>
          </rPr>
          <t>Lissette Flores:</t>
        </r>
        <r>
          <rPr>
            <sz val="9"/>
            <color indexed="81"/>
            <rFont val="Tahoma"/>
            <family val="2"/>
          </rPr>
          <t xml:space="preserve">
SE FIRMA ADENDA MODIFICATORIA Y AMPLIACIÓN EL 2 DE AGOSTO DE 2024</t>
        </r>
      </text>
    </comment>
    <comment ref="D480" authorId="1" shapeId="0" xr:uid="{9207155F-76BD-4236-80F8-607087976E1A}">
      <text>
        <r>
          <rPr>
            <b/>
            <sz val="9"/>
            <color indexed="81"/>
            <rFont val="Tahoma"/>
            <family val="2"/>
          </rPr>
          <t>Lissette Flores:</t>
        </r>
        <r>
          <rPr>
            <sz val="9"/>
            <color indexed="81"/>
            <rFont val="Tahoma"/>
            <family val="2"/>
          </rPr>
          <t xml:space="preserve">
INFORME ECONÓMICO DE FINANCIERO REPORTA COMO CONTRATO: L-001-C-CPG-97</t>
        </r>
      </text>
    </comment>
    <comment ref="E489" authorId="1" shapeId="0" xr:uid="{F6C561EA-0D71-4141-A3B6-BE6A7F79287F}">
      <text>
        <r>
          <rPr>
            <b/>
            <sz val="9"/>
            <color indexed="81"/>
            <rFont val="Tahoma"/>
            <family val="2"/>
          </rPr>
          <t>Lissette Flores:</t>
        </r>
        <r>
          <rPr>
            <sz val="9"/>
            <color indexed="81"/>
            <rFont val="Tahoma"/>
            <family val="2"/>
          </rPr>
          <t xml:space="preserve">
ADENDA MODIFICATORIA - AUMENTAN </t>
        </r>
        <r>
          <rPr>
            <b/>
            <sz val="9"/>
            <color indexed="81"/>
            <rFont val="Tahoma"/>
            <family val="2"/>
          </rPr>
          <t xml:space="preserve">$35.000 </t>
        </r>
        <r>
          <rPr>
            <sz val="9"/>
            <color indexed="81"/>
            <rFont val="Tahoma"/>
            <family val="2"/>
          </rPr>
          <t xml:space="preserve">AL PRESUPUESTO INICIAL. QUEDANDO AL FINAL </t>
        </r>
        <r>
          <rPr>
            <b/>
            <sz val="9"/>
            <color indexed="81"/>
            <rFont val="Tahoma"/>
            <family val="2"/>
          </rPr>
          <t>$185.000.</t>
        </r>
      </text>
    </comment>
    <comment ref="G489" authorId="1" shapeId="0" xr:uid="{4263A8AF-9AED-4A25-9221-99C05C74DE75}">
      <text>
        <r>
          <rPr>
            <b/>
            <sz val="9"/>
            <color indexed="81"/>
            <rFont val="Tahoma"/>
            <family val="2"/>
          </rPr>
          <t>Lissette Flores:</t>
        </r>
        <r>
          <rPr>
            <sz val="9"/>
            <color indexed="81"/>
            <rFont val="Tahoma"/>
            <family val="2"/>
          </rPr>
          <t xml:space="preserve">
AUMENTAN $35.000 ADENDA MODIFICATORIA FIRMADA EL 1 /SEPT/2024</t>
        </r>
      </text>
    </comment>
    <comment ref="E493" authorId="2" shapeId="0" xr:uid="{BF3ADC72-C515-4F6A-9126-1B36C12CE0A6}">
      <text>
        <r>
          <rPr>
            <b/>
            <sz val="9"/>
            <color indexed="81"/>
            <rFont val="Tahoma"/>
            <family val="2"/>
          </rPr>
          <t>Lissette Flores:
Convenio modificatorio</t>
        </r>
        <r>
          <rPr>
            <sz val="9"/>
            <color indexed="81"/>
            <rFont val="Tahoma"/>
            <family val="2"/>
          </rPr>
          <t xml:space="preserve">
</t>
        </r>
      </text>
    </comment>
    <comment ref="J493" authorId="1" shapeId="0" xr:uid="{70630125-B482-420D-93B6-18CDC695EA4C}">
      <text>
        <r>
          <rPr>
            <b/>
            <sz val="9"/>
            <color indexed="81"/>
            <rFont val="Tahoma"/>
            <family val="2"/>
          </rPr>
          <t>Lissette Flores:</t>
        </r>
        <r>
          <rPr>
            <sz val="9"/>
            <color indexed="81"/>
            <rFont val="Tahoma"/>
            <family val="2"/>
          </rPr>
          <t xml:space="preserve">
CONVENIO FIRMADO INICIALMENTE EL 09-FEBRERO-2024</t>
        </r>
      </text>
    </comment>
    <comment ref="G494" authorId="2" shapeId="0" xr:uid="{06010587-1247-4106-B813-E6552562A774}">
      <text>
        <r>
          <rPr>
            <b/>
            <sz val="9"/>
            <color indexed="81"/>
            <rFont val="Tahoma"/>
            <family val="2"/>
          </rPr>
          <t>Lissette Flores:</t>
        </r>
        <r>
          <rPr>
            <sz val="9"/>
            <color indexed="81"/>
            <rFont val="Tahoma"/>
            <family val="2"/>
          </rPr>
          <t xml:space="preserve">
SE AUMENTE POR ADENDA MODIFICATORIA</t>
        </r>
      </text>
    </comment>
    <comment ref="G496" authorId="2" shapeId="0" xr:uid="{31A01E51-920E-415B-A3D6-A3C3C6DC30C5}">
      <text>
        <r>
          <rPr>
            <b/>
            <sz val="9"/>
            <color indexed="81"/>
            <rFont val="Tahoma"/>
            <family val="2"/>
          </rPr>
          <t>Lissette Flores:</t>
        </r>
        <r>
          <rPr>
            <sz val="9"/>
            <color indexed="81"/>
            <rFont val="Tahoma"/>
            <family val="2"/>
          </rPr>
          <t xml:space="preserve">
SE AUMENTA $50.000 CON FIRMA DE ADENDA EL 26 DE NOVIEMBRE 2024</t>
        </r>
      </text>
    </comment>
    <comment ref="L496" authorId="2" shapeId="0" xr:uid="{5D5E63D8-21DC-4EE6-8F22-50C673EEFCCB}">
      <text>
        <r>
          <rPr>
            <b/>
            <sz val="9"/>
            <color indexed="81"/>
            <rFont val="Tahoma"/>
            <family val="2"/>
          </rPr>
          <t>Lissette Flores:</t>
        </r>
        <r>
          <rPr>
            <sz val="9"/>
            <color indexed="81"/>
            <rFont val="Tahoma"/>
            <family val="2"/>
          </rPr>
          <t xml:space="preserve">
SE MODIFICA VIGENCIA POR 90 DÍAS ADICIONALES - ADENDA FIRMADA EL 26 DE NOVIEMBRE 2024</t>
        </r>
      </text>
    </comment>
    <comment ref="D501" authorId="1" shapeId="0" xr:uid="{15DA6BF3-B963-4DE9-83F0-17E21403A295}">
      <text>
        <r>
          <rPr>
            <b/>
            <sz val="9"/>
            <color indexed="81"/>
            <rFont val="Tahoma"/>
            <family val="2"/>
          </rPr>
          <t>Lissette Flores:</t>
        </r>
        <r>
          <rPr>
            <sz val="9"/>
            <color indexed="81"/>
            <rFont val="Tahoma"/>
            <family val="2"/>
          </rPr>
          <t xml:space="preserve">
SE FIRMA AMPLIACIÓN DE CONTRATO COMODATO DE LOS INSTRUMENTOS Y LA MODIFICACIÓN DEL PLAZO DEL CONVENIO, ESTO ES HASTA EL 9 DE NOVIEMBRE DE 2024</t>
        </r>
      </text>
    </comment>
    <comment ref="G502" authorId="1" shapeId="0" xr:uid="{483F67F3-93F4-4134-B89B-81723B55D1D0}">
      <text>
        <r>
          <rPr>
            <b/>
            <sz val="9"/>
            <color indexed="81"/>
            <rFont val="Tahoma"/>
            <family val="2"/>
          </rPr>
          <t>Lissette Flores:</t>
        </r>
        <r>
          <rPr>
            <sz val="9"/>
            <color indexed="81"/>
            <rFont val="Tahoma"/>
            <family val="2"/>
          </rPr>
          <t xml:space="preserve">
ADENDA MODIFICATORIA
FIRMADA EL 20 DE JUNIO DE 2024 - PLAZO A DICIEMBRE DE 2024.
SE MODIFICA EL PRESUPUESTO DE $542.308 A $172.155,40</t>
        </r>
      </text>
    </comment>
    <comment ref="L506" authorId="1" shapeId="0" xr:uid="{18A84F22-041B-4D37-A3A9-97FD52A6D533}">
      <text>
        <r>
          <rPr>
            <b/>
            <sz val="9"/>
            <color indexed="81"/>
            <rFont val="Tahoma"/>
            <family val="2"/>
          </rPr>
          <t>Lissette Flores:</t>
        </r>
        <r>
          <rPr>
            <sz val="9"/>
            <color indexed="81"/>
            <rFont val="Tahoma"/>
            <family val="2"/>
          </rPr>
          <t xml:space="preserve">
SE FIRMA ACTA DE TERMINACIÓN POR MUTUO ACUERDO EL 20/09/2024</t>
        </r>
      </text>
    </comment>
  </commentList>
</comments>
</file>

<file path=xl/sharedStrings.xml><?xml version="1.0" encoding="utf-8"?>
<sst xmlns="http://schemas.openxmlformats.org/spreadsheetml/2006/main" count="4855" uniqueCount="1872">
  <si>
    <t>DIRECCIÓN RESPONSABLE</t>
  </si>
  <si>
    <t>TIPO</t>
  </si>
  <si>
    <t>NOMBRE DEL CONVENIO CONVENIO</t>
  </si>
  <si>
    <t>CONTRAPARTE</t>
  </si>
  <si>
    <t>OBJETO DEL CONVENIO</t>
  </si>
  <si>
    <t>PRESUPUESTO TOTAL REFERENCIAL ($)</t>
  </si>
  <si>
    <t>FECHA INICIO</t>
  </si>
  <si>
    <t xml:space="preserve">PLAZO </t>
  </si>
  <si>
    <t>PLAZO 
(DÍAS)</t>
  </si>
  <si>
    <t>FECHA DE SUSCRIPCIÓN</t>
  </si>
  <si>
    <t>FECHA 
FIN</t>
  </si>
  <si>
    <t>FECHA ACTUAL</t>
  </si>
  <si>
    <t>PLAZO 
(TERMINADO / VIGENTE)</t>
  </si>
  <si>
    <t>MEDIO DE VERIFICACIÓN ENTREGADO POR LA DIRECCIÓN</t>
  </si>
  <si>
    <t>CONVENIO CERRADO (SI/NO)</t>
  </si>
  <si>
    <t>RIEGO, DRENAJE Y DRAGAS</t>
  </si>
  <si>
    <t>CONVENIO ESPECÍFICO</t>
  </si>
  <si>
    <t xml:space="preserve">CONVENIO DE COOPERACIÓN INTERINSTITUCIONAL DE CONCURRENCIA DE COMPETENCIAS Y COORDINACIÓN QUE CELEBRAN EL GOBIERNO AUTÓNOMO DESCENTRALIZADO PROVINCIAL DEL GUAYAS Y EL GOBIERNO AUTÓNOMO DESCENTRALIZADO MUNICIPAL DEL CANTÓN DURÁN </t>
  </si>
  <si>
    <t>GOBIERNO AUTÓNOMO DESCENTRALIZADO MUNICIPAL DEL CANTÓN DURÁN</t>
  </si>
  <si>
    <t xml:space="preserve">REALIZAR LA SEGUNDA FASE DEL DRAGADO DE LOS ALREDEDORES DEL ISLOTE EL PALMAR, QUE COMPRENDE ADEMÁS LA REALIZACIÓN DEL RELLENO HIDRÁULICO, EN EL CANTÓN DURÁN CON LO QUE SE OBTENGA DEL DRAGADO DE LOS ALREDEDORES DEL ISLOTE EL PALMAR, UBICADO EN EL RÍO GUAYAS , EN LOS SITIOS SUGERIDOSS POR EL GOBIERNO MUNICIPAL, CONFORME SE ENCUENTRA DETALLADO EN LA CLÁUSULA QUINTA: DE LAS OBLIGACIONES DEL PRESENTE CONVENIO. </t>
  </si>
  <si>
    <t>-</t>
  </si>
  <si>
    <t>1 AÑO</t>
  </si>
  <si>
    <t>BORRADOR DE ACTA DE TERMINACIÓN MUTUO ACUERDO PARA LA FIRMA DE LAS PARTES</t>
  </si>
  <si>
    <t>CUMPLIMIENTO DEL OBJETIVO DEL CONVENIO</t>
  </si>
  <si>
    <t>CONVENIO MARCO</t>
  </si>
  <si>
    <t>CONVENIO MARCO DE COOPERACIÓN INTERINSTITUCIONAL DE CONCURRENCIA DE COMPETENCIAS Y COGESTIÓN DE OBRA, QUE CELEBRAN ENTRE E L GOBIERNO AUTÓNOMO DESCENTRALIZADO PROVINCIAL DEL GUAYAS, EL MINISTERIO DE DESARROLLO URBANO Y VIVIENDA Y EL GOBIERNO AUTÓNOMO DESCENTRALIZADO MUNICIPAL DEL CANTÓN DURÁN.</t>
  </si>
  <si>
    <t xml:space="preserve">DESARROLLO Y EJECUCIÓN DE LA CONSTRUCCIÓN DE UN PLAN HABITACIONAL, DENTRO DEL PROGRAMA GUBERNAMENTAL "CASA PARA TODOS" EN LOS SECTORES DENOMINADOS " FINCAS DELIA" Y "EL DORADO", Y EN SECTORES QUE CREYERE CONVENIENTE EL MUNICIPIO DE DURÁN , PREVIA COORDINACIÓN Y APROBACIÓN DE LAS PARTES </t>
  </si>
  <si>
    <t>VENCIMIENTO DEL PLAZO</t>
  </si>
  <si>
    <t>NO</t>
  </si>
  <si>
    <t>ARTE Y CULTURA</t>
  </si>
  <si>
    <t>CONVENIO DE COOPERACIÓN ENTRE EL GOBIERNO PROVINCIAL DEL GUAYAS Y EL INSTITUTO NACIONAL DE PATRIMONIO CULTURAL</t>
  </si>
  <si>
    <t>INSTITUTO NACIONAL DE PATRIMONIO CULTURAL</t>
  </si>
  <si>
    <t>2 AÑOS</t>
  </si>
  <si>
    <t xml:space="preserve">ADENDUM AL CONVENIO DE COOPERACIÓN INTERINSTITUCIONAL DE CONCURRENCIA DE COMPETENCIAS Y COORDINACIÓN QUE CELEBRAN EL GOBIERNO AUTÓNOMO DESCENTRALIZADO PROVINCIAL DEL GUAYAS Y EL GOBIERNO AUTÓNOMO DESCENTRALZIADO MUNICIPAL DEL CANTÓN DURÁN </t>
  </si>
  <si>
    <t>OBRAS PÚBLICAS</t>
  </si>
  <si>
    <t xml:space="preserve">INTERINSTITUCIONAL DE CONCURRENCIA DE COMPETENCIAS  CON GAD DE MILAGRO    </t>
  </si>
  <si>
    <t xml:space="preserve">GAD DE MILAGRO </t>
  </si>
  <si>
    <t>REALIZAR EL RECAPEO DE TRAMO AV. GARCÍA MORENO DESDE CALLE ROBERTO ASTUDILLO HASTA CALLE PATATE Y ASFALTADO DE VÍA A PARROQUIA CHOBO DESDE CALLE PATATE HASTA BY PASS…</t>
  </si>
  <si>
    <t>45 DÍAS</t>
  </si>
  <si>
    <t>INFORME TÉCNICO DE SATISFACCIÓN DEL SUPERVISOR 
16-11-2018</t>
  </si>
  <si>
    <t xml:space="preserve">INTERINSTITUCIONAL DE CONCURRENCIA DE COMPETENCIAS Y COGESTIÓN DE OBRA   CON GAD DE PEDRO CARBO  </t>
  </si>
  <si>
    <t>GAD DE PEDRO CARBO</t>
  </si>
  <si>
    <t>MANTENIMIENTO DE VARIOS CAMINOS DEL CANTÓN ANTES CITADO, Y POR LO TANTO CONCURREN COMPETENCIAS PARA LA COGESTIÓN DE LAS MENSIONADAS OBRAS…</t>
  </si>
  <si>
    <t>INFORME DE SATISFACCIÓN DEL SUPERVISOR DEL CONVENIO. 
NO ESPECIFICADA EN EL CONVENIO</t>
  </si>
  <si>
    <t xml:space="preserve">INTERINSTITUCIONAL DE CONCURRENCIA DE COMPETENCIAS, COORDINACIÓN Y COGESTIÓN DE OBRA CON GAD PARROQUIAL TAURA   </t>
  </si>
  <si>
    <t xml:space="preserve">GAD PARROQUIAL TAURA </t>
  </si>
  <si>
    <t>MANTENIMIENTO PÉTREO EN LOS CAMINOS ACCESO RCTO. LOS LAURELES, ACCESO RCTO. LOS SAMANES, ACCESO RCTO. CAIMITAL, ACCESO RCTO. EX TAURA, ACCESO RCTO. RUIDOSO, ACCESO RCTO. EL MANGO, ACCESO RCTO. CRISTÓBAL COLÓN, ACCESO RCTO. TRES CERRITOS, ACCESO RCTO. LAS JAGUAS Y ACCESO RCTO. TIERRA AL  CAMPESINO...</t>
  </si>
  <si>
    <t>INFORME TECNICO DEL SUPERVISOR. 
13-08-2018</t>
  </si>
  <si>
    <t>COOPERACIÓN INTERINSTITUCIONAL DE CONCURRENCIA DE COMPETENCIAS DE OBRA  CON GAD EL EMPALME</t>
  </si>
  <si>
    <t>GAD EL EMPALME</t>
  </si>
  <si>
    <t>MANTENIMIENTO DEL PUENTE BAILEY, UBICADO EN EL RECINTO SAN IGNACIO DE HAMPTON DE LA PARROQUIA EL ROSARIO…</t>
  </si>
  <si>
    <t xml:space="preserve">INFORME TÉCNICO DE SATISFACCIÓN DEL SUPERVISOR DEL CONVENIO </t>
  </si>
  <si>
    <t>COOPERACIÓN INTERINSTITUCIONAL DE CONCURRENCIA DE COMPETENCIAS Y COGESTIÓN DE OBRA  OBRA CON GAD DE NARANJITO</t>
  </si>
  <si>
    <t>GAD DE NARANJITO</t>
  </si>
  <si>
    <t>PUEDA REALIZAR EL PROYECTO DE CONSTRUCCIÓN DE CALLES DE LA CDLA. XAVIER MARCOS CON HORMIGÓN ASFÁLTICO E=2…</t>
  </si>
  <si>
    <t>ACTA DE LIQUIDACIÓN SUSCRITA POR EL SUPERVISOR</t>
  </si>
  <si>
    <t>INTERINSTITUCIONAL DE CONCURRENCIA DE COMPETENCIAS, COGESTIÓN DE OBRA Y COORDINACIÓN    CON GAD DE ROBERTO ASTUDILLO</t>
  </si>
  <si>
    <t>GAD DE ROBERTO ASTUDILLO</t>
  </si>
  <si>
    <t>MANTENIMIENTO DE VARIOS CAMINOS DE LA PARROQUIA ANTES CITADA…</t>
  </si>
  <si>
    <t>INFORME DEL SUPERVISOR INDICANDO DE ENTERA SATISFACCIÓN LA OBRA</t>
  </si>
  <si>
    <t>DESARROLLO PRODUCTIVO</t>
  </si>
  <si>
    <t>CONVENIO DE COOPERACIÓN INTERINSTITUCIONAL ENTRE EL GOBIERNO AUTÓNOMO DESCENTRALIZADO PROVINCIAL DEL GUAYAS Y LA ASOCIACIÓN DE TRABAJADORES APÍCOLAS AUTÓNOMOS APICULTORES DEL ECUADOR</t>
  </si>
  <si>
    <t>ASOCIACIÓN DE TRABAJADORES APÍCOLAS AUTÓNOMOS APICULTORES DEL ECUADOR</t>
  </si>
  <si>
    <t>REALIZAR ESFUERZOS CONJUNTOS PARA INCREMENTAR LA PRODUCCIÓN Y PRODUCTIVIDAD DE LA ASOCIACIÓN DE TRABAJADORES APÍCOLAS AUTÓNOMOS APICULTORES DEL ECUADOR</t>
  </si>
  <si>
    <t>5 AÑOS</t>
  </si>
  <si>
    <t>COOPERACIÓN INTERINSTITUCIONAL DE COORDINACIÓN, COGESTIÓN Y  CONCURRENCIA DE COMPETENCIAS CON GAD  PARROQUIAL RURAL PUNÁ</t>
  </si>
  <si>
    <t>GAD  PARROQUIAL RURAL PUNÁ</t>
  </si>
  <si>
    <t>"CONSTRUCCIÓN DE 2 MÓDULOS DE GRADERÍOS (CON BAÑO Y VESTIDOR) PARA LA CANCHA DE INDOR GUIDO ROBERTO RAMÍREZ…</t>
  </si>
  <si>
    <t>SOLICITUD DE INFORME AL GAD 
03-08-2023</t>
  </si>
  <si>
    <t>COOPERACIÓN INTERINSTITUCIONAL DE CONCURRENCIA DE COMPETENCIAS Y COORDINACIÓN  OBRA CON GAD DE COLIMES</t>
  </si>
  <si>
    <t>GAD DE COLIMES</t>
  </si>
  <si>
    <t xml:space="preserve">"DOBLE TRATAMIENTO SUPERFICIAL BITUMINOSO TIPO 2B, DE VARIOS SECTORES; ACERAS, BORDILLOS Y CUNETAS EN LA PARROQUIA SAN JACINTO DE COLIMES"  </t>
  </si>
  <si>
    <t>INFORME TÉCNICO DE SATISFACCIÓN DEL SUPERVISOR 
14-02-2019</t>
  </si>
  <si>
    <t>COOPERACIÓN INTERINSTITUCIONAL DE CONCURRENCIA DE COMPETENCIAS, COORDINACIÓN Y COGESTIÓN  OBRA CON GAD DE COLIMES</t>
  </si>
  <si>
    <t>REALIZAR MANTENIMIENTO VIAL CON DOBLE TRATAMIENTO SUPERFICIAL BITUMINOSO TIPO 2B, EN LA CALLE 1, CALLE 2, CALLE 3, CALLE 4, EN LA PARROQUIA SAN JACINTO CANTÓN COLIMES…</t>
  </si>
  <si>
    <t>30 DÍAS</t>
  </si>
  <si>
    <t>ACTA DE ENTREGA DE RECEPCIÓN DEFINITIVA DEL GAD DE COLIMES.
SOLICITUD DE DEVOLUCIÓN DE VALORES $ 1.672,82 AL GAD</t>
  </si>
  <si>
    <t>INTERINSTITUCIONAL DE CONCURRENCIA DE COMPETENCIAS, Y OORDINACIÓN CON GAD DE SAMBORONDON - TARIFA</t>
  </si>
  <si>
    <t>GAD DE SAMBORONDON - TARIFA</t>
  </si>
  <si>
    <t>EJECUTAR EL MEJORAMIENTO Y REHABILITACIÓN DEL CAMINO DE ACCESO A LOS RECINTOS MIRAFLORES,  LA ENVIDIA Y LA ALIANZA</t>
  </si>
  <si>
    <t>ACTA DE ENTREGA DE RECEPCIÓN DE LA CONTRAPARTE</t>
  </si>
  <si>
    <t>COOPERACIÓN INTERINSTITUCIONAL DE CONCURRENCIA DE COMPETENCIAS  CON GAD DE PEDRO CARBO</t>
  </si>
  <si>
    <t>EJECUTAR EL MANTENIMIENTO DE DOS BLOQUES DE TRES AULAS TIPO A-93 (AYB), CANCHA DE USO MÚLTIPLE,  MÓDULO DE GRADERÍO CUBIERTO L=24 M Y OBRA EXTERIORES  EN EL "COLEGIO EDUARDO GRANJA GARCÉS DEL CANTÓN PEDRO CARBO"</t>
  </si>
  <si>
    <t>SIN MEDIO DE VERIFICACIÓN</t>
  </si>
  <si>
    <t>ACTA DE ENTREGA RECEPCIÓN DEL GPG AL MINISTERIO</t>
  </si>
  <si>
    <t>COOPERACIÓN INTERINSTITUCIONAL DE CONCURRENCIA DE COMPETENCIAS Y COGESTIÓN DE OBRA CON GAD DE BALAO</t>
  </si>
  <si>
    <t>GAD DE BALAO</t>
  </si>
  <si>
    <t>ASFALTADO DE LA VÍA BALAO - PUERTO BALAO</t>
  </si>
  <si>
    <t>DE COOPERACIÓN INTERINSTITUCIONAL DE CONCURRENCIA DE COMPETENCIAS  CON GAD EL EMPALME</t>
  </si>
  <si>
    <t>PARA REALIZAR LA CONSTRUCCIÓN DE ACERAS - BORDILLOS- MUROS DE H. SIMPLE, SISTEMAS DE AGUAS LLUVIAS Y CALZADA DE ASFALTO EN LA CALLE DEL RECINTO PEDRO VÉLEZ MORÁN…</t>
  </si>
  <si>
    <t>INTERINSTITUCIONAL DE CONCURRENCIA DE COMPETENCIAS, Y COORDINACIÓN DAULE - EL LIMONAL</t>
  </si>
  <si>
    <t xml:space="preserve"> COORDINACIÓN DAULE - EL LIMONAL</t>
  </si>
  <si>
    <t>REALIZAR MANTENIMIENTO PÉTREO EN LOS CAMINOS VECINALES DESVÍO VALDIVIA AL RECINTO EL RECREO Y CAMINO VECINAL RECINTO EL RECREO A LA PARROQUIA LIMONAL…</t>
  </si>
  <si>
    <t>INTERINSTITUCIONAL DE CONCURRENCIA DE COMPETENCIAS, COORDINACIÓN  Y COGESTIÓN CON GAD DE SAMBORONDON - TARIFA</t>
  </si>
  <si>
    <t>REALIZAR EL MEJORAMIENTO Y REHABILITACIÓN  DEL CAMINO EN EL SECTOR LAS MARAVILLAS DE LA PARROQUIA TARIFA DEL CANTÓN SAMBORONDÓN…</t>
  </si>
  <si>
    <t>INTERINSTITUCIONAL DE CONCURRENCIA DE COMPETENCIAS Y COORDINACIÓN DE OBRA CON GAD DE MARISCAL SUCRE</t>
  </si>
  <si>
    <t>GAD DE MARISCAL SUCRE</t>
  </si>
  <si>
    <t>REALIZAR EL MANTENIMIENTO PÉTREO Y RECONFORMACIÓN DE LA VÍAS JOSÉ DE LA CUADRA CON SALIDA AL RCTO…</t>
  </si>
  <si>
    <t>INFORME TÉCNICO DE SATISFACCIÓN DEL SUPERVISOR 
15-05-2019</t>
  </si>
  <si>
    <t>INTERINSTITUCIONAL DE CONCURRENCIA DE COMPETENCIAS, COORDINACIÓN Y COGESTIÓN DE OBRA DAULE - EL LAUREL</t>
  </si>
  <si>
    <t>DAULE - EL LAUREL</t>
  </si>
  <si>
    <t>…MANTENIMIENTO PÉTREO DE VARIOS CAMINOS DE TERCER ORDEN DE LA JURISDICCIÓN PARROQUIAL.</t>
  </si>
  <si>
    <t>INFORME TÉCNICO DE SATISFACCIÓN DEL SUPERVISOR 
17-05-2019</t>
  </si>
  <si>
    <t>DE COOPERACIÓN  INTERINSTITUCIONAL DE CONCURRENCIA DE COMPETENCIAS Y COGESTIÓN DE OBRA GAD DE ALFREDO BAQUERIZO MORENO - JUJAN</t>
  </si>
  <si>
    <t>GAD ALFREDO BAQUERIZO MORENO - JUJAN</t>
  </si>
  <si>
    <t>…MANTENIMIENTO PÉTREO DEL CAMINO TRES POSTES - LOMA PELEADA - EL TILLO, DEL MENCIONADO CANTÓN.</t>
  </si>
  <si>
    <t>ACTA DE LIQUIDACIÓN</t>
  </si>
  <si>
    <t>CONVENIO DE COOPERACION INTERISTITUCIONAL DE CONCURRENCIA DE COMPETENCIAS DE OBRA  OBRA CON GAD DE BALZAR</t>
  </si>
  <si>
    <t>GAD DE BALZAR</t>
  </si>
  <si>
    <t>MANTENIMIENTO Y REHABILITACION CON MATERIAL PETREO  DE VARIOS CAMINOS VECINALES DEL CANTON BALZAR</t>
  </si>
  <si>
    <t>ACTA ÚNICA DEFINITIVA DE SERVICIO DEL GAD DE BALZAR. 
12-02-2020</t>
  </si>
  <si>
    <t>CONVENIO DE COOPERACION INTERINSTITUCIONAL DE CONCURRENCIA DE COMPETENCIAS Y COGESTION DE OBRA GAD CANTONAL LOMAS DE SARGENTILLO</t>
  </si>
  <si>
    <t>GAD  LOMAS DE SARGENTILLO</t>
  </si>
  <si>
    <t xml:space="preserve"> REPARACION DE LA CALLE RIO AMAZONAS Y CALLE DAULE  </t>
  </si>
  <si>
    <t>INFORME TÉCNICO DE SATISFACCIÓN DEL SUPERVISOR 
17-11-2020</t>
  </si>
  <si>
    <t>CONVENIO DE COOPERACIÓN INTERINSTITUCIONAL DE CONCURRENCIA DE COMPETENCIAS Y COGESTIÓN DE OBRA CON GAD CANTONAL ISIDRO AYORA</t>
  </si>
  <si>
    <t>GAD  ISIDRO AYORA</t>
  </si>
  <si>
    <t xml:space="preserve">MANTENIMIENTO PETREO DE LA VIA QUE UNE LA CABECERA CANTONAL CON LOS RECINTOS CARRIZAL, ROSA DE ORO Y LA VICTORIA </t>
  </si>
  <si>
    <t>ACTA DE ENTREGA RECEPCIÓN SUSCRITA POR LAS PARTES</t>
  </si>
  <si>
    <t>CONVENIO DE COOPERACION INTERINSTITUCIONAL DE CONCURRENCIA  POR COGESTION DE OBRA CON GAD DE SIMON BOLIVAR</t>
  </si>
  <si>
    <t>GAD DE SIMON BOLIVAR</t>
  </si>
  <si>
    <t>MANTENIMIENTO ASFALTICO BACHEO RECAPEO Y COLOCACION DE CARPETA ASFALTICA EN VARIAS VIAS Y CALLES URBANAS</t>
  </si>
  <si>
    <t>INFORME TECNICO DEL SUPERVISOR 
19-12-2019</t>
  </si>
  <si>
    <t>CONVENIO DE COOPERACION INTERINSTITUCIONAL DE CONCURRENCIA Y COGESTION DE OBRA CON GAD DE YAGUACHI</t>
  </si>
  <si>
    <t>GAD DE YAGUACHI</t>
  </si>
  <si>
    <t xml:space="preserve">COLOCACION DE CARPETA ASFALTICA DE 2" EN LA AV. PEDRO J MONTERO </t>
  </si>
  <si>
    <t>CONVENIO DE COOPERACIÓN INTERINSTITUCIONAL ENTRE EL GOBIERNO AUTÓNOMO DESCENTRALIZADO PROVINCIAL DEL GUAYAS Y LA ASOCIACIÓN DE GANADEROS DEL LITORAL Y GALÁPAGOS</t>
  </si>
  <si>
    <t>ASOCIACIÓN DE GANADEROS DEL LITORAL Y GALAPAGOS</t>
  </si>
  <si>
    <t>MEJORAR LA PRODUCTIVIDAD GANADERA DE LA PROVINCIA DEL GUAYAS Y SUS OBJETIVOS ESPECÍFICOS ES REDUCIR EL DESCONOCIMIENTO DE TÉCNICAS UTILIZADAS EN LA PRODUCCIÓN GANADERA, FOMENTAR LA APLICACIÓN DE NUEVAS PRACTICAS UTILIZADAS EN LA PRODUCCIÓN GANADERA, FOMENTAR LA APLICACIÓN DE NUEVAS PRÁCTICAS VINCULADAS A LA PRODUCCIÓN GANADERA Y VINCULAR A LOS PEQUEÑOS Y MEDIANOS GANADEROS CON PROGRAMAS ACORDES PARA EL DESAROLLO DE UNA GANADERÍA CLIMATICAMENTE INTELIGENTE</t>
  </si>
  <si>
    <t>5 DÍAS</t>
  </si>
  <si>
    <t xml:space="preserve">INFORME ECONÓMICO </t>
  </si>
  <si>
    <t>DE COOPERACIÓN INTERINSTITUCIONAL DE CONCURRENCIA POR COGESTIÓN  OBRA CON GAD DE BALZAR</t>
  </si>
  <si>
    <t xml:space="preserve">MANTENIMIENTO Y REHABILITACIÓN CON MATERIAL PÉTREO DE LOS CAMINOS VECINALES DEL CANTÓN BALZAR, DE LOS SECTORES CARMENCITA - LA FRONDA, LA FRONDA - EL SALTO, LAM FRONDA - LA KAREN AFUERA, LA KAREN DEL RÍO, LA KAREN AFUERA - BARBARITA ADENTRO, BARBARITA - FRONDA, LA CLEMENCIA - CONGO DE ABAJO, LA  ¨PLANADA, RÍOS CONGO 26 DE SEPTIEMBRE, RÍO CONGO - LA SABIA, RÍO CONGO -22 DE }FEBREDO, BUENA SUERTE, LA GUAYAQUIL - BARBARITA, LA GUAYAQUIL - CEDRON, EL ZAPALLO, LA BRASILEA - RÍO MACUL, LAS YUCAS  - RÍO MACUL, DOS MARÍAS - CONGO, LINDA UNIÓN, LOE SPALITOS PUERTO CANOA, LOS PALITOS LAS PIEDRAS, LAS BALSAS, LA BRITÁNICA, FRANCISCO LA RULER, PERINAO, EL RINCON, CERRITO - PIJIGUA, CERRITO - SAN PALERMO, LA BALZA, NEGRO VIEJO, EL TAMARINDO. </t>
  </si>
  <si>
    <t>CONVENIO DE COOPERACIÓN INTERINSTITUCIONAL DE CONCURRENCIA DE COMPETENCIAS Y COGESTIÓN DE OBRA CON GAD CANTONAL DE NARANJAL</t>
  </si>
  <si>
    <t>GAD CANTONAL DE NARANJAL</t>
  </si>
  <si>
    <t>CONSTRUCCION Y MANTENIMIENTO DE UN TRAMO DE VIA NARANJAL - SANTA ROSA DE FLANDES</t>
  </si>
  <si>
    <t>INFORME TÉCNICO DEL SUPERVISOR 
11-11-2019</t>
  </si>
  <si>
    <t>MANTENIMIENTO PETREO DE LOS CAMINOS: LA ALEGRIA, LA CHONTA, CINEGUITA, LAS JAGUAS, LOS PAIPAYALES, AGUAS BLANCAS, POROTILLO, LAS CABUYAS, BOTOTILLOS, LIMON Y LAS PIÑAS</t>
  </si>
  <si>
    <t>DE COOPERACIÓN INTERINSTITUCIONAL DE CONCURRENCIA DE COMPETENCIAS Y COGESTIÓN DE OBRA CON GAD DE GRAL. ANTONIO ELIZALDE - BUCAY (BUCAY)</t>
  </si>
  <si>
    <t>GAD DE GRAL. ANTONIO ELIZALDE - BUCAY (BUCAY)</t>
  </si>
  <si>
    <t>REALIZAR EL ASFALTADO DE VARIAS CALLES DEL RCTO. MATILDE ESTHER</t>
  </si>
  <si>
    <t xml:space="preserve">CONVENIO DE COOPERACION INSTITUCIONAL DE CONCURRENCIA DE COMPETENCIAS Y COGESTION DE OBRA DAULE </t>
  </si>
  <si>
    <t>GAD DE DAULE</t>
  </si>
  <si>
    <t>MANTENIMIENTO DE VARIOS CAMINOS LASTRADOS EN LA JURISDICCIÓN DEL CANTÓN DAULE, PUEBLO NUEVO - LOS JAZMINES, VÍAS (LA T - DAULE) - RECINTO COCAL, PALO DE IGUANA - CHAPINERO - GUARUMAL - ALBORADA, LAS MARAVILLAS - RECINTO CASCOL - ACCESO A PUENTE CASCOL, KM 51 (GUAYAQUIL - EMPALME) - RECINTO BOCA DE LAS PIÑAS.</t>
  </si>
  <si>
    <t>100 DÍAS</t>
  </si>
  <si>
    <t>DE COOPERACIÓN INTERINSTITUCIONAL DE CONCURRENCIA DE COMPETENCAS, COORDINACIÓN Y COGESTIÓN DE OBRA CON GAD DE PEDRO CARBO</t>
  </si>
  <si>
    <t>REALIZAR EL MANTENIMIENTO PÉTREO Y RECONFORMACIÓN A LOS CAMINOS CERAZAL - EL BAJO - LA SAIBA, VALLE DE LA VIRGEN - AMANCAYALES - CAÑA BRAVA Y AMANCAYALES - AGUAS NEGRAS</t>
  </si>
  <si>
    <t>CONVENIO DE COOPERACION INSTITUCIONAL DE CONCURRENCIA DE COMPETENCIAS Y COGESTION DE OBRA DAULE</t>
  </si>
  <si>
    <t xml:space="preserve">PAVIMENTACION ASFALTICA DEL CAMINO VECINAL  KM 4,5 (MAGRO - BOQUERON) - NAUPE DEL CANTÓN DAULE. </t>
  </si>
  <si>
    <t>SOLICITUD INFORME TECNICO AL SUPERVISOR 
31-08-2023</t>
  </si>
  <si>
    <t>CONVENIO DE COOPERACIÓN INTERINSTITUCIONAL DE CONCURRENCIA DE COMPETENCIAS Y COGESTIÓN DE OBRA GAD DE NOBOL</t>
  </si>
  <si>
    <t>GAD DE NOBOL</t>
  </si>
  <si>
    <t>ASFALTADO DE VARIAS CALLES DEL CANTON NOBOL</t>
  </si>
  <si>
    <t>INFORME TÉCNICO DEL SUPERVISOR 
06-01-2020</t>
  </si>
  <si>
    <t>EDUCACIÓN Y DEPORTES</t>
  </si>
  <si>
    <t>CONVENIO DE COOPERACIÓN ENTRE EL GOBIERNO AUTÓNOMO DESCENTRALIZADO PROVINCIAL DEL GUAYAS Y JAMES WILLIAM HIGGINGS PLAZA</t>
  </si>
  <si>
    <t>JAMES WILLIAM HIGGINGS PLAZA</t>
  </si>
  <si>
    <t>BRINDAR CHARLAS A 15 ESCUELAS DE FUTBOL DEL GOBIERNO DEL GUAYAS SOBRE LA PREVENCIÓN DE LESIONES DEPORTIVAS Y TENDENCIAS EN EL CUIDADO CON LA SALUD</t>
  </si>
  <si>
    <t>REFORMA PARA INCLUSION AL POA 2024 (SE ENCUENTA PLANIFICADO PARA PAGO)</t>
  </si>
  <si>
    <t>CONVENIO DE COOPERACION INTERINSTITUCIONAL DE CONCURRENCIA DE COMPETENCIAS Y COORDINACION CON GAD PARROQUIAL LA VICTORIA</t>
  </si>
  <si>
    <t>GAD PARROQUIAL LA VICTORIA</t>
  </si>
  <si>
    <t xml:space="preserve"> MEJORAMIENTO Y REAHBILITACION DE VARIOS CAMINOS  SECTOR LA VICTORIA</t>
  </si>
  <si>
    <t>INFORME TÉCNICO DEL SUPERVISOR 
10-02-2020</t>
  </si>
  <si>
    <t xml:space="preserve">CONVENIO TRIPARTITO DE COOPERACION INTERINSTITUCIONAL DE CONCURRENCIA DE COMPETENCIAS, COORDINACION COGESTION DE OBRA GAD PARROQUIAL DE LORENZO DE GARAICOA </t>
  </si>
  <si>
    <t xml:space="preserve">GAD PARROQUIAL DE LORENZO DE GARAICOA </t>
  </si>
  <si>
    <t>MANTENIMIENTO Y RECONFORMACIÓN DE LOS CAMINOS VÍA NARANJO CHINO - SAN GREGORIO - MATA DE CACAO; VÍA SAN GREGORIO -  PUERTO REAL; VÍA LA RAMADA - RCTO. RÍO  CHICO 4; VÍA EL 26 - CHILINOMO; VÍA LA PLAYITA - CHAGUE.</t>
  </si>
  <si>
    <t>ACTA DE ENTREGA DE DEFINITIVA DE LA OBRA DE LA CONTRAPARTE</t>
  </si>
  <si>
    <t>DE COOPERACIÓN INTERINSTITUCIONAL DE CONCURRENCIA DE COMPETENCIA Y COGESTIÓN DE OBRA CON GAD DE SANTA LUCIA</t>
  </si>
  <si>
    <t>GAD DE SANTA LUCIA</t>
  </si>
  <si>
    <t xml:space="preserve">REALIZAR LA RECONFORMACIÓN Y BACHEO DE CAMINOS VECINALES DEL CANTÓN SANTA LUCIA: MONTE OSCURO.CORAL QUEMADO: EL PORVENIR - EL TAMARINDO - LOS PLAYONES; BERMEJO DEL FRENTE; SAN JUAN - LA FORTUNA; LOS CERRITOS - EL SALTO: EL ESPINAL - JAVITAL; FÁTIMA - VILLA BERMEJO; PIÑAL DE ARRIBA - SAN JACINTO; PIÑAL DE ARRIBA - LA SAIBA - PUENTE DE LA PAZ; LA FORTUNA - MONTE OSCURO: EL PESCADOR - SARTAJENAL; LA CARMELA - LA ADRIANA; BERMEJO DE ABAJO - SAN JACINTO; LOMAS DE SAN JACINTO; VOLUNTAD DE DIOS - LOMAS 14 DE AGOSTO - LA SIRENA; PALPAYALES - LA VICTORIA; SAIBA - VALLE HERMOSO; LAS CAÑITAS; JAGUAL - ABRAS DE LIMÓN .  </t>
  </si>
  <si>
    <t>SOLICITUD INFORME AL GAD
06-07-2023</t>
  </si>
  <si>
    <t>CONVENIO DE COOPERACION INSTITUCIONAL DE CONCURRENCIA DE COMPETENCIAS Y COGESTION DE OBRA CON GAD DE SANTA LUCIA</t>
  </si>
  <si>
    <t>APLICACIÓN DE LA CARPETA ASFÁLTICA DE 2" DE LAS CALLES: PATRIA LIBRE, SANTA ROSA Y LA VOZ DE SANTA LUCIA.</t>
  </si>
  <si>
    <t>INFORME TÉCNICO DE SATISFACCIÓN DEL SUPERVISOR 
16-01-2020</t>
  </si>
  <si>
    <t>CONVENIO DE COOPERACION ENTRE EL GOBIERNO AUTONOMO DESCENTRALIZADO DEL GUAYAS Y EL SR. PEDRO EDUARDO MORAN AGUIRRE "COPA GUAYAS FUTBOLISTICA"</t>
  </si>
  <si>
    <t>SR. PEDRO EDUARDO MORAN AGUIRRE</t>
  </si>
  <si>
    <t>PROMOVER UN ESTILO DE VIDA POR MEDIO DE LA PRÁCTICA DEPORTIVA MEDIANTE TORNEO COMPETITIVO DE FUTBOL</t>
  </si>
  <si>
    <t>8 DÍAS</t>
  </si>
  <si>
    <t>INFORME DE SATISFACCIÓN DE CONVENIO</t>
  </si>
  <si>
    <t>TALENTO HUMANO</t>
  </si>
  <si>
    <t>UNIVERSIDAD CATOLICA SANTIAGO DE GUAYAQUIL</t>
  </si>
  <si>
    <t>PRACTICAS PREPROFESIONALES/ PROYECTOS Y ACTIVIDADES ACADÉMICAS</t>
  </si>
  <si>
    <t>INFOME DE DESARROLLO DE ACTIVIDADES</t>
  </si>
  <si>
    <t>CONVENIO DE COOPERACIÓN ENTRE EL GOBIERNO AUTÓNOMO DESCENTRALIZADO PROVINCIAL DEL GUAYAS Y LA FUNDACIÓN DE ACCIÓN SOCIAL ECUATORIANA</t>
  </si>
  <si>
    <t>FUNDACIÓN DE ACCIÓN SOCIAL ECUATORIANA</t>
  </si>
  <si>
    <t>MEJORAR LA CALIDAD DE VIDA DE LOS GUAYASENSES POR MEDIO DE LA CAMPAÑA GUAYAS VISIÓN CON EL SERVICIO DE VISIÓN OPTOMÉTRICA, ENTREGA DE LENTES DE LECTURA GRADUADOS A MEDIDA Y EXÁMENES OPTOMÉTRICOS COMPUTARIZADOS, PARA PERSONAS CON DEFICIENCIAS VISUALES, QUIENES SERÁN DIAGNOSTICADOS POR ESPECIALISTAS CAPACITADOS QUE PERTENECEN A LA FUNDACIÓN FASE XXI</t>
  </si>
  <si>
    <t>FINANCIERO</t>
  </si>
  <si>
    <t>CONVENIO INTERINSTITUCIONAL QUE CELEBRAN EL GOBIERNO AUTÓNOMO DESCENTRALIZADO PROVINCIAL DEL GUAYAS Y LA EMPRESA PÚBLICA DE CONSTRUCCIONES DEL GOBIERNO AUTÓNOMO DESCENTRALIZADO PROVINCIAL DEL GUAYAS E.P.-</t>
  </si>
  <si>
    <t>CONSTRUGUAYAS E.P.</t>
  </si>
  <si>
    <t>EJECUCIÓN DEL PROYECTO URBANÍSTICO HABITACIONAL DE 1.500 VIVIENDAS DE INTERÉS SOCIAL DENOMINADO CIUDAD DEL MAR UBICADO EN EL CANTÓN GENERAL JOSÉ DE VILLAMIL (PLAYAS)</t>
  </si>
  <si>
    <t>COMPROBANTE DE PAGO</t>
  </si>
  <si>
    <t>CONVENIO DE COOPERACION INSTITUCIONAL DE CONCURRENCIA DE COMPETENCIAS Y COGESTION DE OBRA DAULE - JUAN BAUTISTA AGUIRRE</t>
  </si>
  <si>
    <t>DAULE - JUAN BAUTISTA AGUIRRE</t>
  </si>
  <si>
    <t>MANTENIMIENTO DE CAMINO LASTRADO  LA ALBORADA - SAN GERÓNIMO, EN LA JURISDICCIÓN DE LA PARROQUIA JUAN BAUTISTA</t>
  </si>
  <si>
    <t>DE COOPERACIÓN INTERINSTITUCIONAL DE CONCURRENCIA DE COMPETENCIAS Y COGESTIÓN CON GAD DE BALAO</t>
  </si>
  <si>
    <t>SEÑALIZACIÓN VIAL DE 13.8 KM, BACHEO Y RECAPEO DE 1500 M2 DESDE EL RCTO. SAN CARLOS HASTA LA CABECERA CANTONAL DE BALAO</t>
  </si>
  <si>
    <t>3 MESES</t>
  </si>
  <si>
    <t>CONVENIO DE COOPERACION INTERINSTITUCIONAL DE CONCURRENCIA DE COMPETENCIAS Y COGESTION DE OBRA CON GAD DE NARANJITO</t>
  </si>
  <si>
    <t xml:space="preserve"> BACHEO ASFALTICO DE 1" Y CONSTRUCCION DE UNA CAPA  DE RODADURA DE H.A MEZCLADO EN PLANTA DE 2"  </t>
  </si>
  <si>
    <t>SOLICITUD INFORME AL GAD
05-10-2023</t>
  </si>
  <si>
    <t>UNIVERSIDAD TECNICA PARTICULAR DE LOJA</t>
  </si>
  <si>
    <t xml:space="preserve">CONVENIO DE COOPERACION INTERINSTITUCIONAL DE CONCURRENCIA DE COMPETENCIA DAULE </t>
  </si>
  <si>
    <t>MEJORAMIENTO Y REHABILITACION DE VARIOS CAMINOS LASTRADOS EN LA JURISDICCIÓN DEL CANTÓN DAULE.</t>
  </si>
  <si>
    <t>ACTA DE ENTREGA DE RECEPCIÓN DEFINITIVA DEL GAD DE DAULE. 
11-09-2023</t>
  </si>
  <si>
    <t>CONVENIO DE COOPERACIÓN INTERINSTITUCIONAL DE CONCURRENCIA DE COMPETENCIAS Y COGESTIÓN DE OBRA CON GAD DE PEDRO CARBO</t>
  </si>
  <si>
    <t xml:space="preserve">MANTENIMIENTO BACHEO - ASFALTICO Y RECAPEO CON HORMIGON ASFALTICO DE LAS CALLES DEL CANTON PEDRO CARBO  </t>
  </si>
  <si>
    <t>INFORME TÉCNICO DEL SUPERVISOR 
26-08-2020</t>
  </si>
  <si>
    <t>CONVENIO INTERINSTITUCIONAL QUE CELEBRAN EL GOBIERNO AUTÓNOMO DESCENTRALIZADO PROVINCIAL DEL GUAYAS Y LA EMPRESA PÚBLICA PROVINCIAL DRAGADOS DEL GUAYAS, DRAGUAYAS E.P.-</t>
  </si>
  <si>
    <t>DRAGUAYAS E.P.</t>
  </si>
  <si>
    <t>GASTOS DE OPERATIVIDAD Y LA CONSULTORÍA PARA ACTUALIZACIÓN DE ESTUDIOS DE INGENIERÍA PARA LA ESTABILIZACIÓN DEL ISLOTE EL PALMAR SU ELIMINACIÓN Y DRAGADO DE PROFUNDIZACIÓN DE SU ÁREA DE INFLUENCIA</t>
  </si>
  <si>
    <t>ORDENANZA DE LIQUIDACIÓN Y EXTINSIÓN DE LA EMPRESA PÚBLICA PROVINCIAL DRAGADOS</t>
  </si>
  <si>
    <t xml:space="preserve">CONVENIO DE COOPERACIÓN INTERINSTITUCIONAL DE COORDINACION Y COGESTION DE OBRA GAD PARROQUIAL EL ROSARIO </t>
  </si>
  <si>
    <t>GAD PARROQUIAL EL ROSARIO - EL EMPALME</t>
  </si>
  <si>
    <t>MANTENIMIENTO PETREO DE LOS CAMINOS VECINALES CHONERO CENTRAL - SAN ANDRES; ACCESO A CHONERO DE ADENTRO; SAN DIONICIO - SAN MIGUEL DE HAMPTON - SAN CAYETANO; SAN CAYETANO - EL PARAISO; SAN CAYETANO - EL RETIRO</t>
  </si>
  <si>
    <t>ACTA DE TERMINACIÓN POR MUTUO ACUERDO</t>
  </si>
  <si>
    <t>BIENESTAR CIUDADANO</t>
  </si>
  <si>
    <t>CONVENIO COOPERACIÓN INTERINSTITUCIONAL GAD. PROVINCIAL DE PASTAZA Y EL PATRONATO PROVINCIAL DE SERVICIO SOCIAL DE PASTAZA</t>
  </si>
  <si>
    <t>PATRONATO PROVINCIAL DE SERVICIO SOCIAL DE PASTAZA</t>
  </si>
  <si>
    <t>CAPACITACIÓN Y ASESORAMIENTO POR PARTE DEL CENTRO INTEGRAL DE EQUINOTERAPIA DEL GPG AL PATRONATO PROVINCIAL DE SERVICIO SOCIAL DE PASTAZA, A TRAVÉS DE VISITAS EN SUS INTALACIONES O RECIBIENDO A PERSONA, PARA BRINDARLES LA CAPACITACIÓN RESPECTIVA Y EL APOYO TÉCNICO EN TODAS SUS TERAPIAS.</t>
  </si>
  <si>
    <t>4 AÑOS</t>
  </si>
  <si>
    <t>CONVENIO MARCO DE COOPERACIÓN JUNTA PROVINCIAL DEL GUAYAS DE LA CRUZ ROJA ECUATORIANA</t>
  </si>
  <si>
    <t>CRUZ ROJA ECUATORIANA</t>
  </si>
  <si>
    <t>CONVENIO MARCO DE COOPERACIÓN A ESTABLECER MECANISMOS DE COORDINACIÓN, INTERVENCIÓN, COOPERACIÓN Y RECIPROCIDAD ENTRE LAS 3 INSTITUCIONES; PROMOVIENDO LA REALIZACIÓN DE ACTIVIDADES EN BENEFICIO DE LOS GUAYASENSES, EN ESPECIAL DE LOS GRUPOS A ATENCIÓN PRIORITARIA, CON LA FINALIDAD DE CONTRIBUIR CON EL DESARROLLO SOCIAL DE LA PROVINCIA</t>
  </si>
  <si>
    <t>CONVENIO DE COOPERACION INTERINSTITUCIONAL DE CONCURRENCIA  DE COMPETENCIAS Y COGESTION DE OBRA CON GAD DE YAGUACHI</t>
  </si>
  <si>
    <t>MANTENIMIENTO Y RECONFORMACIÓN DEL CAMINO: INIAP - LA BÉLGICA - EL PARAÍSO - LA PUNTILLA.</t>
  </si>
  <si>
    <t>MANTENIMIENTO Y RECONFORMACIÓN DE LOS CAMINOS: LA CEPA - SANTA ROSA 1 Y 2 -  SAN FERNANDO ( YAGUACHI VIEJO - CONE)</t>
  </si>
  <si>
    <t>FINANCIAMIENTO Y COOPERACIÓN INTERNACIONAL</t>
  </si>
  <si>
    <t>CONVENIO MARCO DE COOPERACIÓN FUNDACIÓN IBEROAMERICANA</t>
  </si>
  <si>
    <t>FUNDACIÓN IBEROAMERICANA</t>
  </si>
  <si>
    <t>CONVENIO MARCO DE COOPERACIÓN ESTABLECER LAS BASES PARA UNA COOPERACIÓN MUTUA ENTRE AMBAS ENTIDADES</t>
  </si>
  <si>
    <t>CONVENIO INTERINSTITUCIONAL QUE CELEBRAN EL GOBIERNO AUTÓNOMO DESCENTRALIZADO PROVINCIAL DEL GUAYAS Y LA EMPRESA PÚBLICA PROVINCIAL DRAGADOS DEL GUAYAS, DRAGUAYAS EP.</t>
  </si>
  <si>
    <t>DESCRIPCION: PARA VIAVILIZAR LA TRANSFERENCIA DE RECURSOS POR PARTE DEL GOBIERNO AUTÓNOMO DESCENTRALIZADO PROVINCIAL DEL GUAYAS A LA EMPRESA PÚBLICA PROVINCIAL DRAGADOS DEL GUAYAS, DRAGUAYAS EP, POR EL VALOR DE $285.715,20 PARA LA OPERATIVIDAD DEL AÑO 2020 DE DICHA EMPRESA</t>
  </si>
  <si>
    <t>GESTIÓN AMBIENTAL</t>
  </si>
  <si>
    <t>CONVENIO COOPERACIÓN INTERINSTITUCIONAL COMPAÑÍA PSI PRODUCTOS Y SERVICIOS INDUSTRIALES C. LTDA.</t>
  </si>
  <si>
    <t>COMPAÑÍA PSI PRODUCTOS Y SERVICIOS INDUSTRIALES C. LTDA.</t>
  </si>
  <si>
    <t>CONVENIO DE COOPERACIÓN INTERINSTITUCIONAL PARA LA PRESTACIÓN DE SERVICIOS TÉCNICOS ESPECIALIZADOS, QUE COMPRENDAN LOS TRABAJOS DE EJECUCIÓN DE ANÁLISIS FÍSICA - QUÍMICO - MICROBIOLÓGICO U OTROS DE CALIDAD DE AGUA, CALIDAD DE SUELO-SEDIMENTOS Y CALIDAD DE AIRE PARA QUE DE ESTA MANERA DEL GPG PUEDA VERIFICAR EL CORRECTO Y EFECTIVO CUMPLIMIENTO DE LA NORMATIVA LEGAL VIGENTE DE LOS OPERADORES</t>
  </si>
  <si>
    <t xml:space="preserve">3 AÑOS </t>
  </si>
  <si>
    <t xml:space="preserve"> EL MANTENIMIENTO  DE CAMINOS VECINALES RURALES Y LA LIMPIEZA, DESAZOLVE Y ENCAUSAMIENTO DE CANALES Y ESTEROS</t>
  </si>
  <si>
    <t>CONVENIO DE CONCURRENCIA DE COMPETENCIAS Y COGESTION DE OBRA CON GAD DE PEDRO CARBO</t>
  </si>
  <si>
    <t xml:space="preserve">LASTRADO Y RECONFORMACION DE VIAS DE SEGUNDO Y TERCER ORDEN </t>
  </si>
  <si>
    <t>SOLICITUD INFORME TECNICO AL SUPERVISOR
25-08-2023</t>
  </si>
  <si>
    <t>CONVENIO DE COOPERACION INTERINSTITUCIONAL DE CONCURRENCIA  DE COMPETENCIAS Y COGESTION DE OBRA OBRA CON GAD DE COLIMES</t>
  </si>
  <si>
    <t xml:space="preserve">ESTUDIOS Y DISEÑOS PARA COLOCACION DE PUENTE SOBRE RIO DAULE EN EL CANTON COLIMES </t>
  </si>
  <si>
    <t>CONVENIO DE COOPERACION INTERINSTITUCIONAL DE CONCURRENCIA  DE COMPETENCIAS Y COGESTION DE OBRA  OBRA CON GAD DE BALZAR</t>
  </si>
  <si>
    <t xml:space="preserve">REPARACION DE LA ESTRUCTURA METALICA DEL PUENTE SOBRE EL RIO DAULE - BALZAR </t>
  </si>
  <si>
    <t>SOLICITUD INFORME TÉCNICO AL GAD 
22-08-2023</t>
  </si>
  <si>
    <t>CONVENIO DE COOPERACIÒN INTERINSTITUCIONAL DE CONCURRENCIA DE COMPETENCIAS Y COGESTIÒN CON GAD DE SAMBORONDON</t>
  </si>
  <si>
    <t>GAD DE SAMBORONDON</t>
  </si>
  <si>
    <t xml:space="preserve">EL MANTENIMIENTO PÉTREO DE VARIOS CAMINOS DEL CANTON </t>
  </si>
  <si>
    <t>CONVENIO DE COOPERACION INTERINSTITUCIONAL DE CONCURRENCIA  DE COMPETENCIAS Y COGESTION DE OBRA CON GAD DE GRAL. ANTONIO ELIZALDE - BUCAY (BUCAY)</t>
  </si>
  <si>
    <t>CONSTRUCCION DE PUENTE BAILEY</t>
  </si>
  <si>
    <t>INSTITUTO SUPERIOR TECNOLOGICO ESPIRITU SANTO</t>
  </si>
  <si>
    <t>PRACTICAS PREPROFESIONALES</t>
  </si>
  <si>
    <t>CONVENIO DE COOPERACION INTERINSTITUCIONAL DE CONCURRENCIA DE COMPETENCIAS Y COGESTION DE OBRA CON GAD DE NOBOL</t>
  </si>
  <si>
    <t>MANTENIMIIENTO PÈTREO DE VARIOS CAMINOS VECINALES  Y RELLENO DEL TERRENO MUNICIPAL LONARSAN PARQUE ACUATICO.</t>
  </si>
  <si>
    <t>INFORME TÉCNICO DEL SUPERVISOR 
17-02-2021</t>
  </si>
  <si>
    <t>CONVENIO DE COOPERACIÒN INSTITUCIONAL DE CONCURRENCIA DE COMPETENCIAS DE OBRAS OBRA CON GAD DE COLIMES</t>
  </si>
  <si>
    <t xml:space="preserve">MEJORAMIENTO Y REHABILITACION DE VARIOS CAMINOS LASTRADOS
</t>
  </si>
  <si>
    <t xml:space="preserve"> INFORME DE ENTERA SATISFACCIÓN NRO. DPOP-SD-EOyPM-PELS-2021-0013-M, DE FECHA 12/02/2021</t>
  </si>
  <si>
    <t>CONVENIO DE COOPERACION INTERINSTITUCIONAL DE CONCURRENCIA DE COMPETENCIAS Y COGESTION DE OBRA CON GAD PARROQUIAL LA VICTORIA</t>
  </si>
  <si>
    <t xml:space="preserve"> MANTENIMIENTO PETREO DEL CAMINO NUEVA VICTORIA - GRACIOSA - EL TOPE - LA LIBERTAD Y LA JULIA.</t>
  </si>
  <si>
    <t>CONVENIO DE COOPERACIÒN INTERINSTITUCIONAL DE CONCURRENCIA DE COMPETENCIAS Y COGESTIÒN   OBRA CON GAD DE BALZAR</t>
  </si>
  <si>
    <t>EL MANTENIMIENTO Y REHABILITACION CON MATERIAL PETREO PARA BACHEO DE VARIOS CAMINOS DEL CANTÓN BALZAR PROVINCIA DEL GUAYAS</t>
  </si>
  <si>
    <t>CONVENIO DE COOPERACIÒN INTERINSTITUCIONAL DE CONCURRENCIA DE COMPETENCIAS Y COGESTIÒN  CON GAD DE SIMON BOLIVAR</t>
  </si>
  <si>
    <t xml:space="preserve">MANTENIMIENTO Y LA RECONFORMACION   DE LOS CAMINOS VECINALES </t>
  </si>
  <si>
    <t>CONVENIO DE COOPERACIÒN INSTITUCIONAL DE CONCURRENCIA DE COMPETENCIAS DE OBRAS GAD PARROQUIAL DE VALLE DE LA VIRGEN</t>
  </si>
  <si>
    <t>GAD PARROQUIAL DE VALLE DE LA VIRGEN</t>
  </si>
  <si>
    <t>ALQUILER DE MAQUINARIA PARA MANTENIMIENTO DE CAMINOS DE TERCER ORDEN</t>
  </si>
  <si>
    <t>CONVENIO DE COOPERACION INSTITUCIONAL DE CONCURRENCIA DE COMPETENCIAS Y COGESTION DE OBRA  GAD MUNICIPAL DEL CANTON GUAYAQUIL (POSORJA)</t>
  </si>
  <si>
    <t>GAD MUNICIPAL DEL CANTON GUAYAQUIL (POSORJA)</t>
  </si>
  <si>
    <t>RECONFORMACIÓN ASFÁLTICA INCLUYENDO ALCANTARILLAS EN EL TRAMO DEL ENLACE DE LA AUTOPISTA PUERTO DE AGUAS PROFUNDAS DE POSORJA</t>
  </si>
  <si>
    <t>190 DÍAS</t>
  </si>
  <si>
    <t>SOLICITUD INFORME AL GAD
03-08-2023</t>
  </si>
  <si>
    <t>CONVENIO DE COOPERACION INTERINSTITUCIONAL DE CONCURRENCIA DE COMPETENCIAS Y COGESTION CON GAD DE GRAL. ANTONIO ELIZALDE - BUCAY (BUCAY)</t>
  </si>
  <si>
    <t xml:space="preserve">MANTENIMIENTO PÈTREO DE VARIOS CAMINOS VECINALES </t>
  </si>
  <si>
    <t>PLANIFICACIÓN</t>
  </si>
  <si>
    <t>CONVENIO MARCO DE COOPERACIÓN FUNDACIÓN CIUDADANÍA Y DESARROLLO (FCD)</t>
  </si>
  <si>
    <t>FUNDACIÓN CIUDADANÍA Y DESARROLLO (FCD)</t>
  </si>
  <si>
    <t>CONVENIO MARCO DE COOPERACIÓN PARA REALIZAR ACTIVIDADES CONJUNTAS ENTRE LA PREFECTURA DEL GUAYAS Y LA FUNDACIÓN CIUDADANÍA Y DESARROLLO (FCD), TENDIENTES A LA IMPLEMENTACIÓN, SEGUIMIENTO Y EVALUACIÓN DE ESTÁNDARES DE TRANSPARENCIA EN LOS PROCESOS INSTITUCIONALES QUE EJECUTA LA PREFECTURA DEL GUAYAS, ADEMÁS, PROMOVERÁ ESPACIOS DE COOPERACIÓN Y ASISTENCIA TÉCNICA EN LOS ÁMBITOS QUE INVOLUCREN EL DESARROLLO EFICIENTE DE LA ADMINISTRACIÓN PÚBLICA.</t>
  </si>
  <si>
    <t xml:space="preserve">CONVENIO DE COOPERACION INTERINSTITUCIONAL DE CONCURRENCIA DAULE </t>
  </si>
  <si>
    <t>PAVIMENTACION ASFALTICA CON CARPETA DE 3¨ DE VARIOS CAMINOS ACTUALMENTE LASTRADOS</t>
  </si>
  <si>
    <t>9 MESES</t>
  </si>
  <si>
    <t xml:space="preserve">RECONFORMACION Y MANTENIMIENTO DE VARIAS VIAS Y CAMINOS VECINALES </t>
  </si>
  <si>
    <t>CONVENIO MARCO DE COOPERACIÓN LA FUNDACIÓN NOBIS - UNIDOS POR LA EDUCACIÓN</t>
  </si>
  <si>
    <t>FUNDACIÓN NOBIS</t>
  </si>
  <si>
    <t>CONVENIO MARCO DE COOPERACIÓN PARA REALIZAR ACTIVIDADES CONJUNTAS ENTRE LA PREFECTURA DEL GUAYAS Y LA FUNDACIÓN NOBIS - UNIDOS POR LA EDUCACIÓN, TENDIENTES A FORTALECER EL ECOSISTEMA EDUCATIVO DEL ECUADOR PARA LOGRAR MEJORES NIVELES DE CALIDAD, COMPETITIVIDAD E INNOVACIÓN. CONSTRUYENDO MODELOS DE TRANSFORMACIÓN EDUCATIVA, SOSTENIBLES Y ESCALABRES, CERRANDO BRECHAS DE CALIDAD Y COBERTURA DE LA EDUCACIÓN, MEDIANTE LA ARTICULACIÓN DEL SECTOR PÚBLICO, SECTOR EMPRESARIAL, ACADÉMICO Y SOCIAL CIVIL.</t>
  </si>
  <si>
    <t>CONVENIO ESPECÍFICO FIRMADO</t>
  </si>
  <si>
    <t>CONVENIO DE COOPERACIÓN INTERINSTITUCIONAL ENTRE EL GOBIERNO AUTÓNOMO DESCENTRALIZADO PROVINCIAL DEL GUAYAS Y EL FONDO DE AGUA DE GUAYAQUIL PARA LA CONSERVACIÓN DE LA CUENCA DEL RÍO DAULE (FONDAGUA)</t>
  </si>
  <si>
    <t>FONDO DE AGUA DE GUAYAQUIL</t>
  </si>
  <si>
    <t>EL OBJETO DE ESTE CONVENIO ES ESTABLECER NEXOS ENTRE EL GOBIERNO AUTÓNOMO DESCENTRALIZADO PROVINCIAL DEL GUAYAS Y EL FONDO DE AGUA DE GUAYAQUIL PARA APOYAR LA REALIZACIÓN DE ACCIONES A EJECUTARSE CON RELACIÓN AL PLAN DE CONSERVACIÓN DE LA CUENCA DEL RÍO DAULE, EN EL ÁMBITO DE LA JURISDICCIÓN Y COMPETENCIAS DE LAS PARTES INTERVINIENTES</t>
  </si>
  <si>
    <t>ESCUELA SUPERIOR  POLITECNICA DEL LITORAL - ESPOL</t>
  </si>
  <si>
    <t>CONVENIO DE COOPERACION INTERINSTITUCIONAL DE CONCURRENCIA DE COMPETENCIAS Y COGESTION GAD DE EL EMPALME</t>
  </si>
  <si>
    <t>GAD DE EL EMPALME</t>
  </si>
  <si>
    <t>RECONFORMACION DE SEIS CAMINOS LASTRADOS.</t>
  </si>
  <si>
    <t>SOLICITUD INFORME TECNICO AL SUPERVISOR
26-08-2023</t>
  </si>
  <si>
    <t>GAD LOMAS DE SARGENTILLO</t>
  </si>
  <si>
    <t>RECONFORMACION Y MANTENIMIENTO PETREO DE CAMINOS: SAN LORENZO-CIENEGA REDONDA,LOMAS-HUESO BEJUCAL, LOMAS-LAS CHACRAS 2,DESVIO EL PRINCIPE CAÑA BRAVA, LAS CAÑAS-EL MAMEY, LOMAS-LAS CHACRAS 1,LOMAS- LAS CABUYAS, LOMAS- EL MEMBRILLO,MAMEY-EL PRINCIPE, LA VICTORIA CALLES INTERNAS Y LAS CAÑAS- HACIENDA PRINCIPE.</t>
  </si>
  <si>
    <t>120 DÍAS</t>
  </si>
  <si>
    <t>SOLICITUD INFORME TECNICO AL SUPERVISOR
21-09-2023</t>
  </si>
  <si>
    <t>CONVENIO DE COOPERACION INTERINSTITUCIONAL DE CONCURRENCIA DE COMPETENCIAS Y COGESTION DE OBRA CON GAD CANTONAL LOMAS DE SARGENTILLO</t>
  </si>
  <si>
    <t>MEJORAMIENTO Y RECONFORMACION DE VARIOS CAMINOS.</t>
  </si>
  <si>
    <t>CONVENIO MARCO DE COOPERACIÓN ENTRE LA PREFECTURA DEL GUAYAS Y CONSERVATION INTERNACIONAL FOUNDATION ECUADOR (CI - ECUADOR)</t>
  </si>
  <si>
    <t>CONSERVATION INTERNACIONAL FOUNDATION ECUADOR (CI - ECUADOR)</t>
  </si>
  <si>
    <t>POR MEDIO DEL PRESENTE CONVENIO LA PREFECTURA DEL GUAYAS Y CONSERVATION INTERNACIONAL FOUNDATION ECUADOR, A FIN DE EJERCER LA COMPETENCIA EN GESTIÓN AMBIENTAL, EN ESTE CASO EL GOBIERNO PROVINCIAL DEL GUAYAS, SE COMPROMETE A LA COOPERACIÓN INTERINSTITUCIONAL DE CONCURRENCIA DE COMPETENCIAS, PARA IDENTIFICAR E IMPLEMENTAR ACCIONES CONJUNTAS EN ÁREAS PRIORITARIAS PARA LA CONSERVACIÓN DE LA BIODIVERSIDAD MARINO-COSTERA Y TERRESTRE EN LA PROVINCIA DEL GUAYAS.</t>
  </si>
  <si>
    <t>INSTITUTO TECNOLOGICO EUROAMERICANO</t>
  </si>
  <si>
    <t>CONVENIO MARCO DE COOPERACIÓN FUNDACIÓN FRANK WEBER</t>
  </si>
  <si>
    <t>FUNDACIÓN FRANK WEBER</t>
  </si>
  <si>
    <t>A FIN DE AUNAR ESFUERZOS TENDENTES A DIFUNDIR POLÍTICAS Y MEDIDAS DE PROTECCIÓN DE LOS ANIMALES, A TRAVÉS DE CREACIÓN DE UNA CULTURA AMBIENTAL, DE CONCIENCIACIÓN, CAPACITACIÓN, PROMOCIÓN DE BIENESTAR ANIMAL Y VIGILANCIA DE LA CONDUCTA.</t>
  </si>
  <si>
    <t>CONVENIO DE COOPERACION INTERINSTITUCIONAL DE CONCURRENCIA DE COMPETENCIAS Y COGESTION DE OBRA  CON GAD DE SIMON BOLIVAR</t>
  </si>
  <si>
    <t>MANTENIMIENTO ASFALTICO DE VARIOS CAMINO.</t>
  </si>
  <si>
    <t>CONVENIO DE COOPERACION INTERINSTITUCIONAL COORDINACION DE OBRA CON GAD PARROQUIAL JUNQUILLAL</t>
  </si>
  <si>
    <t>GAD PARROQUIAL JUNQUILLAL</t>
  </si>
  <si>
    <t xml:space="preserve">RECONFORMACION Y MEJORAMIENTO DE 23 CAMINOS </t>
  </si>
  <si>
    <t>CONVENIO DE COOPERACION INTERINSTITUCIONAL COORDINACION DE OBRA DAULE - JUAN BAUTISTA AGUIRRE</t>
  </si>
  <si>
    <t>MEJORAMIENTO Y REHABILITACIÓN DE LA VÍA RECINTO ZAPANAL - RECINTO BAPAO DE ABAJO Y BAPAO DE ARRIBA</t>
  </si>
  <si>
    <t>CONVENIO TRIPARTITO DE COOPERACION INTERINSTITUCIONAL DE CONCURRENCIA DE COMPETENCIAS, COORDINACION DE OBRA CON GAD PARROQUIAL DE VALLE DE LA VIRGEN</t>
  </si>
  <si>
    <t xml:space="preserve"> RECONFORMACION, COMPACTACION Y TENDIDO DE MATERIAL PETREO.</t>
  </si>
  <si>
    <t>SOLICITUD INFORME TECNICO AL SUPERVISOR
14-07-2023</t>
  </si>
  <si>
    <t>CONVENIO DE COOPERACION INTERINSTITUCIONAL DE CONCURRENCIA DE COMPETENCIAS CON GAD DE PEDRO CARBO</t>
  </si>
  <si>
    <t>REHABILITACION DE CAMINOS VECINALES, PASOS DE ESTEROS Y RIOS DEL CANTON PEDRO CARBO</t>
  </si>
  <si>
    <t>INSTITUTO TECNOLÓGICO FORMACIÓN</t>
  </si>
  <si>
    <t>CONVENIO DE COOPERACION INTERINSTITUCIONAL DE CONCURRENCIA DE COMPETENCIAS, COGESTION Y COORDINACION DE OBRA CON GAD PARROQUIAL PUNA</t>
  </si>
  <si>
    <t>GAD PARROQUIAL PUNA</t>
  </si>
  <si>
    <t xml:space="preserve"> RECONFORMACION Y MANTENIMIENTO PETREO DE CAMINOS, INCLUYENDO LA COLOCACION DE DUCTOS CAJON Y ALCANTARILLAS</t>
  </si>
  <si>
    <t>60 DÍAS</t>
  </si>
  <si>
    <t>CONVENIO DE COOPERACION INTERINSTITUCIONAL DE CONCURRENCIA DE COMPETENCIAS Y COORDINACION DE OBRA CON GAD PARROQUIAL DE ROBERTO ASTUDILLO</t>
  </si>
  <si>
    <t>GAD PARROQUIAL DE ROBERTO ASTUDILLO</t>
  </si>
  <si>
    <t>REALIZAR TRABAJOS DE MEJORAMIENTO PETREO DE VARIOS CAMINOS.</t>
  </si>
  <si>
    <t>UNIVERSIDAD TECNOLÓGICA EMPRESARIAL DE GUAYAQUIL</t>
  </si>
  <si>
    <t>CONVENIO DE COOPERACION INTERINSTITUCIONAL DE CONCURRENCIA DE COMPETENCIAS CON GAD DE PALESTINA</t>
  </si>
  <si>
    <t>GAD DE PALESTINA</t>
  </si>
  <si>
    <t xml:space="preserve"> LA RECONFORMACION Y MANTENIMIENTO DE CAMINOS VECINALES.</t>
  </si>
  <si>
    <t>ACTA ENTREGA RECEPCIÓN PROVISIONAL
25-03-2022</t>
  </si>
  <si>
    <t>CONVENIO DE COOPERACION INTERINSTITUCIONAL DE CONCURRENCIA DE COMPETENCIA CON GAD DE PALESTINA</t>
  </si>
  <si>
    <t>MANTENIMIENTO PETREO DEL CAMINO LAS ABRAS - LAS BIJAMAS.</t>
  </si>
  <si>
    <t>21 DÍAS</t>
  </si>
  <si>
    <t>SOLICITUD INFORME AL GAD
06-09-2023</t>
  </si>
  <si>
    <t>UNIVERSIDAD ESTATAL DE MILAGRO</t>
  </si>
  <si>
    <t>APOYO A PROYECTOS Y ACTIVIDADES ACADÉMICAS, CIENTÍFICAS , PROFESIONALES E INTERCULTURALES.</t>
  </si>
  <si>
    <t>CONVENIO DE COOPERACION INTERINSTITUCIONAL DE CONCURRENCIA DE COMPETENCIAS Y COORDINACION DE OBRA CON GAD DE SAMBORONDON - TARIFA</t>
  </si>
  <si>
    <t>MANTENIMIENTO Y RECONFORMACION DEL CAMINO VECINAL ACCESO AL RECINTO EL RECREO</t>
  </si>
  <si>
    <t>ACTA TERMINACIÓN MUTUO ACUERDO</t>
  </si>
  <si>
    <t>CONVENIO ESPECIFICO DE COOPERACION TECNICA ENTRE EL GOBIERNO AUTONOMO DESCENTRALIZADO PROVINCIAL DEL GUAYAS "GA GUAYAS" Y EL INSTITUTO INTERAMERICADNO DE COOPERACION PARA LA AGRICULTURA "IICA" REPRESENTACION EN ECUADOR PARA "ACTUALIZACION DEL PLAN PROVINCIAL DE RIEGO Y DRENAJE, PROYECTOS Y ESPECIALIZADOS</t>
  </si>
  <si>
    <t>INSTITUTO INTERAMERICANO DE COOPERACIÓN PARA LA AGRICULTURA - IICA</t>
  </si>
  <si>
    <t>ACTUALIZAR EL PLAN PROVINCIAL DE RIEGO Y DRENAJE DEL GUAYAS - PPRD GUAYAS.</t>
  </si>
  <si>
    <t>ACTA DE LIQUIDACION Y FINIQUITO</t>
  </si>
  <si>
    <t>CONVENIO COOPERACIÓN  PROMOTORES INMOBILIARIOS PRONOBIS S.A.</t>
  </si>
  <si>
    <t>COOPERACIÓN  PROMOTORES INMOBILIARIOS PRONOBIS S.A.</t>
  </si>
  <si>
    <t>FORMALIZAR EL COMPROMISO ENTRE LA PREFECTURA DEL GUAYAS Y PRONOBIS S.A., TENIENTES A REALIZAR ACCIONES CONJUNTAS EN BENEFICIO DE LOS HABITANTES DE PLAYAS Y DE LA COMUNA ENGABAO.</t>
  </si>
  <si>
    <t>CONVENIO ACUERDO DE ENTENDIMIENTO THE NATURE CONSERVANCY</t>
  </si>
  <si>
    <t>THE NATURE CONSERVANCY</t>
  </si>
  <si>
    <t>FORMALIZAR UNA COLABORACIÓN MUTUA, A FIN DE COORDINAR ACCIONES DE MANEJO DE CONSERVACIÓN Y RESTAURACIÓN EN ECOSISTEMAS NATURALES EN LA CUENCA DEL RÍO DAULE Y EN ECOSISTEMAS MARINO COSTEROS DE LA PROVINCIA DEL GUAYAS</t>
  </si>
  <si>
    <t>CONVENIO DE COOPERACION INTERINSTITUCIONAL  DE CONCURRENCIA DE COMPETENCIAS Y COGESTION DE OBRAS CON GAD DE ALFREDO BAQUERIZO MORENO - JUJAN</t>
  </si>
  <si>
    <t>GAD DE ALFREDO BAQUERIZO MORENO - JUJAN</t>
  </si>
  <si>
    <t>MEJORAMIENTO Y RECONFORMACION DE CAMINOS RURALES</t>
  </si>
  <si>
    <t>150 DÍAS</t>
  </si>
  <si>
    <t>INSTITUTO SUPERIOR TECNOLÓGICO ARGOS</t>
  </si>
  <si>
    <t>CONVENIO DE COOPERACION INTERINSTITUCIONAL DE CONCURRENCIA DE COMPETENCIAS Y COGESTION DE OBRA CON GAD EL TRIUNFO</t>
  </si>
  <si>
    <t>GAD EL TRIUNFO</t>
  </si>
  <si>
    <t>RECONFORMACION Y MANTENIMIENTO PETREO DE CAMINOS RURALES.</t>
  </si>
  <si>
    <t>CONVENIO DE COOPERACION INTERINSTITUCIONAL DE CONCURRENCIA DE COMPETENCIAS DE OBRAS  OBRA CON GAD DE BALZAR</t>
  </si>
  <si>
    <t>CONSTRUCCION DE UN PUENTE COLGANTE PEATONAL SOBRE EL RIO PUCA, EN EL RECINTO SANTA GENARA.</t>
  </si>
  <si>
    <t>INFORME TÉCNICO DE SATISFACCIÓN DEL SUPERVISOR DEL CONVENIO 
30-08-2023</t>
  </si>
  <si>
    <t>CONVENIO DE COOPERACION INTERINSTITUCIONAL DE CONCURRENCIA DE COMPETENCIAS Y COGESTION DE OBRA GAD DE EL EMPALME</t>
  </si>
  <si>
    <t>MANTENIMIENTO ASFALTICO DE CAMINOS URBANOS Y RURALES.</t>
  </si>
  <si>
    <t>CONVENIO MARCO DE COLABORACIÓN INTERINSTITUCIONAL TRIPARTITO LA FUNDACIÓN CENTRAL ECUATORIANA DE SERVICIOS AGRÍCOLAS (CESA) Y LA ORGANIZACIÓN AGRÓNOMES ET VÉTÉRNAIRES SANS FRONTIERE (AVSF)</t>
  </si>
  <si>
    <t>FUNDACIÓN CENTRAL ECUATORIANA DE SERVICIOS AGRÍCOLAS (CESA) Y LA ORGANIZACIÓN AGRÓNOMES ET VÉTÉRNAIRES SANS FRONTIERE (AVSF)</t>
  </si>
  <si>
    <t>APOYAR LA COORDINACIÓN DE ACCIONES PARA LA EJECUCIÓN Y/O DISEÑO DE PLANES, PROGRAMAS Y PROYECTOS; ASISTENCIA TÉCNICA Y TRANSFERENCIA DE TECNOLOGÍA PARA EL DESARROLLO DEL SECTOR RURAL Y EL FORTALECIMIENTO DE CADENAS PRODUCTIVAS DE PEQUEÑOS PRODUCTOS DE LA PROVINCIA DEL GUAYAS</t>
  </si>
  <si>
    <t>CONVENIO DE COOPERACION INTERINSTITUCIONAL DE CONCURRENCIA DE COMPETENCIAS, COORDINACION DE OBRA CON GAD PARROQUIAL TAURA</t>
  </si>
  <si>
    <t>GAD PARROQUIAL TAURA</t>
  </si>
  <si>
    <t xml:space="preserve">  REALIZAR TRABAJOS DE BACHEO PETREO DE CAMINOS RURALES. </t>
  </si>
  <si>
    <t>ACTA DE ENTREGA RECEPCIÓN DEFINITIVA DE LA CONTRAPARTE</t>
  </si>
  <si>
    <t>CONVENIO INTERINSTITUCIONAL ENTRE LA PREFECTURA DEL GUAYAS Y LA EMPRESA PÚBLICA DE CONSTRUCCIONES DEL GOBIERNOAUTÓNOMO DESCENTRALIZADO PROVINCIAL DEL GUAYAS, CONSTRUGUAYAS E.P.-</t>
  </si>
  <si>
    <t>DESCRIPCION: PARA VIABILIZAR LA TRANSFERENCIA DE RECURSOS POR PARTE DE LA PREFECTURA DEL GUAYAS A LA EMPRESA PÚBLICA DE CONSTRUCCIONES DEL GAD PROVINCIAL DEL GUAYAS - CONSTRUGUAYAS E.P.  POR UN VALOR DE $500.000,00 PARA LA OPERATIVIDAD DEL AÑO 2021</t>
  </si>
  <si>
    <t>CONVENIO DE COOPERACION INTERINSTITUCIONAL DE CONCURRENCIA DE COMPETENCIAS OBRA CON GAD DE COLIMES</t>
  </si>
  <si>
    <t xml:space="preserve">BACHEO Y MANTENIMIENTO DE VARIAS VIAS Y CAMINOS VECINALES </t>
  </si>
  <si>
    <t>240 DÍAS</t>
  </si>
  <si>
    <t>SOLICITUD INFORME AL GAD. 
17-10-2023</t>
  </si>
  <si>
    <t>CONVENIO MARCO DE COOPERACIÓN LA CORPORACIÓN DE PROMOCIÓN DE EXPORTACIONES E INVERSIONES (CORPEI)</t>
  </si>
  <si>
    <t>CORPORACIÓN DE PROMOCIÓN DE EXPORTACIONES E INVERSIONES (CORPEI)</t>
  </si>
  <si>
    <t>ES LA IDENTIFICACIÓN, PROMOCIÓN, FACILITACIÓN Y REALIZACIÓN Y REALIZACIÓN DE ACCIONES Y PROYECTOS QUE CONTRIBUYAN AL DESARROLLO SOSTENIBLE DE LA PROVINCIA DEL GUAYAS</t>
  </si>
  <si>
    <t>CONVENIO INTERINSTITUCIONAL ENTRE LA PREFECTURA DEL GUAYAS Y LA EMPRESA PÚBLICA PROVINCIAL DRAGADOS DEL GUAYAS, DRAGUAYAS E.P.-</t>
  </si>
  <si>
    <t>DESCRIPCION: PARA VIABILIZAR LA TRANSFERENCIA DE RECURSOS POR PARTE DE LA PREFECTURA DEL GUAYAS A LA EMPRESA PÚBLICA PROVINCIAL DRAGADOS DEL GUAYAS - DRAGUAYAS E.P.  POR UN VALOR DE $488.272,11 PARA LA OPERATIVIDAD DEL AÑO 2021</t>
  </si>
  <si>
    <t xml:space="preserve"> PARA REALIZAR LA INSTALACION DE INFRAESTRUCTURA PARA EL DRENAJE TRANSVERSAL DE AGUAS LLUVIAS  (TUBERIAS DE H.A.) </t>
  </si>
  <si>
    <t>SOLICITUD DE INFORME TECNICO AL SUPERVISOR. 
26-08-2023</t>
  </si>
  <si>
    <t>COORD. DE DESARROLLO SOSTENIBLE</t>
  </si>
  <si>
    <t>CONVENIO PROTOCOLO SOBRE COOPERACIÓN Y RELACIONES DIPUTACIÓN PROVINCIAL DE OURENSE, ESPAÑA</t>
  </si>
  <si>
    <t>DIPUTACIÓN PROVINCIAL DE OURENSE, ESPAÑA</t>
  </si>
  <si>
    <t>CONSIDERAR COMO LINEAMIENTOS PRINCIPALES DE LA COOPERACIÓN, EN EL MARCO DEL PRESENTE PROTOCOLO, EL INTERCAMBIO DE EXPERIENCIA EN MATERIA DEL PERFECCIONAMIENTO DEL PROCESO LEGISLATIVO Y ADMINISTRATIVO Y EL FORTALECIMIENTO DEL CONTROL SOBRE EL CUMPLIMIENTO DE LAS LEYES, EN EL ÁMBITO DE LAS COMPETENCIAS DE CADA INSTITUCIÓN.</t>
  </si>
  <si>
    <t>CONVENIO MARCO DE COOPERACIÓN UNIVERSIDAD DE LA RIOJA - UNIR</t>
  </si>
  <si>
    <t>UNIVERSIDAD DE LA RIOJA - UNIR</t>
  </si>
  <si>
    <t>COLABORAR Y APOYAR A LOS OBJETIVOS DE DESARROLLO DEL TERRITORIO DE LA PROVINCIA DEL GUAYAS, PARA LA FORMULACIÓN E IMPLEMENTACIÓN DE PROYECTOS DE DESARROLLO LOCAL, CON LA FINALIDAD DE LOGRAR MEJORAS FAVORABLES PARA LOS INDICADORES DE BIENESTAR, DESARROLLO HUMANO Y SATISFACCIÓN DE NECESIDADES DE LA POBLACIÓN.</t>
  </si>
  <si>
    <t>CONVENIO DE COOPERACIÓN INTERINSTITUCIONAL ENTRE EL GOBIERNO AUTÓNOMO DESCENTRALIZADO PROVINCIAL DEL GUAYAS Y LA UNIVERSIDAD DE LAS ARTES EN EL MARCO DEL PROGRAMA “GUAYAS PUEBLOS DE COLORES”</t>
  </si>
  <si>
    <t>UNIVERSIDAD DE LAS ARTES</t>
  </si>
  <si>
    <t xml:space="preserve">ESTABLECER LAS BASES PARA COORDINAR Y ARTICULAR LA COLABORACIÓN ENTRE LA UNIVERSIDAD DE LAS ARTES Y LA PREFECTURA DEL GUAYAS PARA LA IMPLEMENTACIÓN DEL COMPONENTE CULTURAL DEL PROGRAMA GUAYAS PUEBLOS DE COLORES, DE LA PREFECTURA DEL GUAYAS, LO QUE CONTRIBUIRÁ AL FOMENTO DE LA INVESTIGACIÓN, PRODUCCIÓN, CIRCULACIÓN, PROMOCIÓN, ACCESO DE LAS ARTES, LOS SABERES, LA MEMORIA SOCIAL Y EL PATRIMONIO CULTURAL DEL LA PROVINCIA DEL GUAYAS, BENEFICIANDO A LA CIUDADANÍA Y COLECTIVIDAD RURAL ASÍ COMO EL DESARROLLO TERRITORIAL INTEGRAL, EQUITATIVO Y SOLIDARIO DE ESTA JURISDICCIÓN.                                             </t>
  </si>
  <si>
    <t>18 MESES</t>
  </si>
  <si>
    <t>CONVENIO DE COOPERACION INTERINSTITUCIONAL DE CONCURRENCIA DE COMPETENCIAS CON GAD DE GRAL. ANTONIO ELIZALDE - BUCAY (BUCAY)</t>
  </si>
  <si>
    <t>ADECUACION DE UN MURO EN EL RIO CHIMBO, SECTORES BARRIO LA PUNTILLA Y SECTOR AGUA CLARA</t>
  </si>
  <si>
    <t>INFORME TÉCNICO DE SATISFACCIÓN DEL SUPERVISOR 
09-05-2023</t>
  </si>
  <si>
    <t>TURISMO</t>
  </si>
  <si>
    <t>CONVENIO DE COOPERACIÓN INTERINSTITUCIONAL DE CONCURRENCIA DE COMPETENCIAS ENTRE EL GOBIERNO AUTÓNOMO DESCENTRALIZADO PROVINCIAL DEL GUAYAS Y EL GOBIERNO AUTÓNOMO DESCENTRALIZADO MUNICIPAL DEL CANTÓN SAN CRISTÓBAL DE PATATE</t>
  </si>
  <si>
    <t>GOBIERNO AUTÓNOMO DESCENTRALIZADO MUNICIPAL DEL CANTÓN SAN CRISTÓBAL DE PATATE</t>
  </si>
  <si>
    <t>ESTABLECER VÍNCULOS DE COOPERACIÓN INSTITUCIONAL, BASADA EN CINCO EJES PRINCIPALES: INTERCAMBIO DE EXPERIENCIAS Y MODELOS DE GESTIÓN, PROMOCIÓN Y DIFUSIÓN, FOMENTO PRODUCTIVO Y TURÍSTICO, GESTIÓN ARTICULADA Y COMPETITIVIDAD, MEDIANTE LA RELACIÓN DE PROYECTOS QUE PERMITAN FORTALECER, PROMOCIONAR Y APOYAR EL DESARROLLO SOSTENIBLE DE LA PROVINCIA Y EL CANTÓN RESPECTIVAMENTE, A TRAVÉS DE LA PROMOCIÓN DEL SECTOR TURÍSTICO, PROMOCIÓN DE LOS EMPRENDIMIENTOS Y PROMOCIÓN DEL SECTOR CULTURAL.</t>
  </si>
  <si>
    <t>CONVENIO DE COOPERACION INTERINSTITUCIONAL DE CONCURRENCIA DE COMPETENCIAS Y COGESTION DE OBRA CON GAD DE BALZAR</t>
  </si>
  <si>
    <t xml:space="preserve"> MANTENIMIENTO Y REHABILITACION CON MATERIAL PETREO PARA LASTRADO DE VARIOS CAMINOS.</t>
  </si>
  <si>
    <t>CONVENIO DE COOPERACION INTERINSTITUCIONAL DE CONCURRENCIA DE COMPETENCIAS DE OBRAS CON GAD DE SAMBORONDON</t>
  </si>
  <si>
    <t>RECONFORMACIÓN DE CAMINOS EN LOS SECTORES: PUNTILLA BARRANCA, BARRANCA CENTRAL, LOTIZACIÓN DOS CERROS, GUACHAPELICES, SAN GIL, COOP, LOS TUTUMBES, PALO DE IGUANA, LA PITAYA, GUARUMAL, GAURE FIRME, POZA HONDA, EN EL CANTÓN SAMBORONDON</t>
  </si>
  <si>
    <t>CONVENIO MARCO DE COOPERACIÓN INTERINSTITUCIONAL ENTRE EL GOBIERNO AUTÓNOMO DESCENTRALIZADO PROVINCIAL DEL GUAYAS Y EL GOBIERNO AUTÓNOMO DESCENTRALIZADO MUNICIPAL DEL CANTÓN SAN CRISTOBAL DE GALÁPAGOS</t>
  </si>
  <si>
    <t>GOBIERNO AUTÓNOMO DESCENTRALIZADO MUNICIPAL DEL CANTÓN SAN CRISTOBAL DE GALÁPAGOS</t>
  </si>
  <si>
    <t>ESTABLECER VÍNCULOS DE COOPERACIÓN INTERINSTITUCIONAL, BASADO EN CINCO EJES PRINCIPALES: INTERCAMBIO DE EXPERIENCIAS Y MODELOS DE GESTIÓN, PROMOCIÓN Y DIFUSIÓN, FOMENTO PRODUCTIVO Y TURÍSTICO, GESTIÓN ARTICULADA Y COMPETITIVIDAD, MEDIANTE LA REALIZACIÓN DE PROYECTOS QUE PERMITAN FORTALECER, PROMOCIONAR Y APOYAR EL DESARROLLO SOSTENIBLE DE LA PROVINCIA Y EL CANTÓN RESPECTIVAMENTE, A TRAVÉS DE LA PROMOCIÓN DE LOS EMPRENDIMIENTOS.</t>
  </si>
  <si>
    <t>CONVENIO DE COOPERACIÓN INTERINSTITUCIONAL ENTRE EL GOBIERNO AUTÓNOMO DESENTRALIZADO PROVINCIAL DEL GUAYAS Y LA FUNDACIÓN DE WAAL ECUADOR PARA EL FORTALECIMIENTO DE CAPACIDADES A PROMOTORAS/ES DE DERECHOS EN EL CONTENIDO Y USO DE LA CAJA DE HERRAMIENTAS DE LA ENIPLA</t>
  </si>
  <si>
    <t>FUNDACIÓN DE WAAL ECUADOR</t>
  </si>
  <si>
    <t xml:space="preserve">EL FORTALECIMIENTO DE CAPACIDADES DESDE UN PROCESO SENSIBILIZACIÓN, PROMOCIÓN Y EDUCACIÓN PARA LA SALUD A PROMOTORAS Y PROMOTORES DE DERECHOS DE  ORGANIZACIONES DE DERECHOS HUMANOS, SOCIEDAD CIVIL,  CONSEJOS CANTONALES DE PROTECCIÓN INTEGRAL DE DERECHOS, JUNTAS DE PROTECCIÓN INTEGRAL DE DERECHOS, Y PERSONAL DEL ÁREA SOCIAL DE LOS GADS DE LA PROVINCIA DEL GUAYAS, A TRAVÉS DEL CONTENIDO Y USO DE LA CAJA DE HERRAMIENTAS DE LA ESTRATEGIA DE PLANIFICACIÓN  FAMILIAR Y PREVENCIÓN DE EMBARAZO ADOLESECENTE-ENIPLA"  </t>
  </si>
  <si>
    <t>UNIVERSIDAD DE  ESPECIALIDADES ESPÍRITU SANTO</t>
  </si>
  <si>
    <t>CONVENIO DE COOPERACION INTERINSTITUCIONAL DE CONCURRENCIA DE COMPETENCIAS DE OBRAS  CON GAD DE PEDRO CARBO</t>
  </si>
  <si>
    <t xml:space="preserve"> REHABILITACION DE CAMINOS DE TERCER ORDEN EN VARIOS SECTORES.</t>
  </si>
  <si>
    <t>CONVENIO MARCO DE COOPERACIÓN INTERINSTITUCIONAL GAD MUNICIPAL DEL CANTÓN NABÓN</t>
  </si>
  <si>
    <t>AD MUNICIPAL DEL CANTÓN NABÓN</t>
  </si>
  <si>
    <t>ESTABLECER UN MECANISMO DE COLABORACIÓN ENTE LAS DOS INSTITUCIONES, LAS MISMAS QUE A EFECTOS DE CUMPLIR CON SUS FINALIDADES ESPECÍFICAS, CONSIDERAN LA NECESIDAD DE ESTABLECER VÍNCULOS DE COOPERACIÓN INTERINSTITUCIONAL, BASADA EN CINCO EJES PRINCIPALES; INTERCAMBIO DE EXPERIENCIAS Y MODELOS DE GESTIÓN; PROMOCIÓN, PRODUCCIÓN Y CULTURA; FOMENTO PRODUCTIVO Y TURÍSTICO; GESTIÓN ARTICULADA Y COMPETITIVIDAD; MEDIANTE LA REALIZACIÓN DE PROYECTOS QUE PERMITAN FORTALECER; PROPORCIONAR Y APOYAR EL DESARROLLO SOSTENIBLE DE LA PROVINCIA Y EL CANTÓN.</t>
  </si>
  <si>
    <t>CONVENIO DE COOPERACION INTERINSTITUCIONAL DE CONCURRENCIA DE COMPETENCIAS CON GAD PARROQUIAL JUNQUILLAL</t>
  </si>
  <si>
    <t xml:space="preserve">RECONFORMACION Y MEJORAMIENTO DE 16 CAMINOS EN LA PARROQUIA RURAL DE JUNQUILLAL </t>
  </si>
  <si>
    <t>CONVENIO DE COOPERACION INTERINSTITUCIONAL DE CONCURRENCIA DE COMPETENCIAS CON GAD CANTONAL ISIDRO AYORA</t>
  </si>
  <si>
    <t>GAD CANTONAL ISIDRO AYORA</t>
  </si>
  <si>
    <t>RECONFORMACION DE CAMINOS VECINALES EN LAS CABUYAS, EL LIMON Y LA ALEGRIA EN EL SECTOR RURAL DEL CANTON ISIDRO AYORA</t>
  </si>
  <si>
    <t>CONVENIO DE COOPERACIÓN INTERINSTITUCIONAL DE CONCURRENCIA DE COMPETENCIAS DE OBRA ENTRE EL GOBIERNO AUTÓNOMO DESCENTRALIZADO PROVINCIAL DEL GUAYAS Y EL GOBIERNO AUTÓNOMO DESCENTRALIZADO MUNICIPAL DEL CANTÓN SAMBORONDÓN.</t>
  </si>
  <si>
    <t>GOBIERNO AUTÓNOMO DESCENTRALIZADO MUNICIPAL DEL CANTÓN SAMBORONDÓN</t>
  </si>
  <si>
    <t xml:space="preserve">TRABAJOS DE LIMPIEZA DE CANALES DE LOS SECTORES ANGÉLICA, MINA DE ORO, LA MARGARITA, MIRAFLORES, LA ROSAURA, NUEVA VIDA, ESTERO EL ROBLE, RÍO SECO, GENERAL GÓMEZ, ALIANZA, COOPERATIVA LA MARGARITA,  GUARRE FIRME, JESÚS MARÍA. </t>
  </si>
  <si>
    <t>180 DÍAS</t>
  </si>
  <si>
    <t>ACTA ENTREGA RECEPCIÓN</t>
  </si>
  <si>
    <t>CONVENIO DE COOPERACION INSTITUCIONAL DE CONCURRENCIA DE COMPETENCIAS Y COGESTION DE OBRA CON GAD DE YAGUACHI</t>
  </si>
  <si>
    <t xml:space="preserve">REHABILITACION Y ASFALTADO DE LA AVENIDA CARLOS ALBERTO FLORES Y RECAPEO CON CARPETA ASFALTICA CALLE PRINCIPAL DEL MALECON DE CONE </t>
  </si>
  <si>
    <t>CONVENIO TRIPARTITO DE COOPERACION INTERINSTITUCIONAL DE CONCURRENCIA DE COMPETENCIAS, COORDINACION DE OBRA DAULE DAULE - JUAN BAUTISTA AGUIRRE</t>
  </si>
  <si>
    <t xml:space="preserve">PAVIMENTACION ASFALTICA EN VARIOS RECINTOS DE LA PARROQUIA JUAN BAUTISTA AGUIRRE DEL CANTON DAULE </t>
  </si>
  <si>
    <t>ACTA DE ENTREGA RECEPCIÓN DEFINITIVA DEL GAD DAULE.</t>
  </si>
  <si>
    <t>CONVENIO DE COOPERACION INTERINSTITUCIONAL DE CONCURRENCIA DE COMPETENCIAS, COGESTION Y COORDINACION DE OBRA CON GAD. PARROQUIAL RURAL POSORJA</t>
  </si>
  <si>
    <t>GAD. PARROQUIAL RURAL POSORJA</t>
  </si>
  <si>
    <t>RECONFORMACION DE LA VIA LOS SANDIEROS</t>
  </si>
  <si>
    <t>64 DÍAS</t>
  </si>
  <si>
    <t>CONVENIO DE COOPERACIÓN INTERINSTITUCIONAL ENTRE LA PREFECTURA DEL GUAYAS Y LA EMPRESA PÚBLICA DE SERVICIOS ESPOL - TECH E.P.</t>
  </si>
  <si>
    <t>EMPRESA PÚBLICA DE SERVICIOS ESPOL TECH E.P.</t>
  </si>
  <si>
    <t xml:space="preserve">DESCRIPCION: PARA LA IMPLEMENTACIÓN DE UNA HERRAMIENTA DE AYUDA DIGITAL PARA CAPACITAR Y EMPODERAR A LOS PRODUCTORES DE MUSÁCEAS EN LA PREVENCIÓN DE FUSARIUM RAZA 4 TROPICAL, DESARROLLO Y PUESTA EN MARCHA DE LA APP FUSARIUM SENSOR PARA IOS </t>
  </si>
  <si>
    <t>INFORME SUPERVISOR DEL CONVENIO</t>
  </si>
  <si>
    <t>CONVENIO DE COOPERACION ENTRE EL  GOBIERNO AUTONOMO DESCENTRALIZADO PROVINCIAL DEL GUAYAS  Y LA FUNDACION GLOBAL SMILE ECUADOR</t>
  </si>
  <si>
    <t>FUNDACION GLOBAL SMILE</t>
  </si>
  <si>
    <t>CONTRIBUIR CON LOS GASTOS A GENERARSE POR ALIMENTACIÓN, HOSPEDAJE, GASTOS MÉDICOS, TRANSPORTACIÓN, SUMINISTROS DE OFICINA Y MANTENIMIENTOS DE EQUIPO, PARA QUE LOS MÉDICOS EXTRANJEROS VOLUNTARIOS REALICEN CIRUGÍAS GRATUITAS Y SEGUIMIENTO POST QUIRÚRGICO A LOS NIÑOS Y NIÑAS QUE NACEN CON DEFECTOS CONGÉNITOS DE MAL FORMACIONES Y DEFORMIDADES FACIALES, ESPECIALMENTE CON LABIO Y/O PALADAR FISURADO.</t>
  </si>
  <si>
    <t>CERTIICADOS DE PRACTICAS PREPROFESIONALES</t>
  </si>
  <si>
    <t>CONVENIO PARA LA PROMOCIÓN CULTURAL A TRAVÉS DE FORMACIÓN DE BATUCADAS DIRIGIDO A NIÑAS NIÑOS Y ADOLESCENTES EN EL MARCO DEL PROGRAMA GUAYAS PUEBLOS DE COLORES FASE I</t>
  </si>
  <si>
    <t>SRA. CAMILA MORA PIEDRA</t>
  </si>
  <si>
    <t>LA PROMOCIÓN CULTURAL A TRAVÉS DE FORMACIÓN DE BATUCADAS DIRIGIDO A NIÑAS, NIÑOS Y ADOLESCENTES EN EL MARCO DEL PROGRAMA "GUAYAS PUEBLOS DE COLORES".</t>
  </si>
  <si>
    <t>CONVENIO DE COOPERACION INTERINSTITUCIONAL DE CONCURRENCIA DE COMPETENCIAS Y COGESTION DE OBRA CON GAD DE COLIMES</t>
  </si>
  <si>
    <t>264 DÍAS</t>
  </si>
  <si>
    <t>CONVENIO DE COOPERACIÓN INTERINSTITUCIONAL ENTRE EL GOBIERNO AUTÓNOMO DESCENTRALIZADO PROVINCIAL DEL GUAYAS Y EL ZOOLÓGICO EL PANTANAL</t>
  </si>
  <si>
    <t>ZOOLÓGICO EL PANTANAL</t>
  </si>
  <si>
    <t>PROMOVER VISITAS GUIADAS PARA NIÑAS, NIÑOS, ADOLESCENTES Y ADULTOS DE LA PROVINCIA DEL GUAYAS AL ZOOLÓGICO EL PANTANAL, Y EN ESTE ESPACIO GENERAR TALLERES DE PROMOCIÓN DE DERECHOS, DE PREVENCIÓN DE VIOLENCIA DE GÉNERO Y SENSIBILIZACIÓN A TEMAS COMO EL CAMBIO CLIMÁTICO Y MEDIO AMBIENTE</t>
  </si>
  <si>
    <t xml:space="preserve">CONVENIO DE COOPERACIÓN INTERINSTITUCIONAL ENTRE INABIO (INSTITUTO NACIONAL DE BIODIVERSIDAD) Y LA PREFECTURA DEL GUAYAS </t>
  </si>
  <si>
    <t xml:space="preserve">INABIO (INSTITUTO NACIONAL DE BIODIVERSIDAD) </t>
  </si>
  <si>
    <t>DESARROLLAR ACTIVIDADES DE INVESTIGACIÓN PARA  CONTRIBUIR AL CONOCIMIENTO DE LA FAUNA DEL ECUADOR, A PARTIR DEL LEVANTAMIENTO DE INFORMACIÓN DE ANFIBIOS, REPTILES Y A ES DE LOS ECOSISTEMAS DEL SISTEMA PROVINCIAL DE ÁREAS DE CONSERVACIÓN DE LA PROVINCIA DEL GUAYAS.</t>
  </si>
  <si>
    <t>540 DÍAS</t>
  </si>
  <si>
    <t>INFORME ECONÓMICO CON EL PAGO TOTAL DEL VALOR ESTABLECIDO EN EL CONVENIO</t>
  </si>
  <si>
    <t>CONVENIO MARCO DE COOPERACIÓN ESCUELA DE AGRICULTURA DE LA REGIÓN TROPICAL Y HÚMEDA (EARTH)</t>
  </si>
  <si>
    <t>ESCUELA DE AGRICULTURA DE LA REGIÓN TROPICAL Y HÚMEDA (EARTH)</t>
  </si>
  <si>
    <t>ESTABLECER LAS BASES DE COOPERACIÓN ENTRE LAS PARTES, PARA LOGRAR EL MÁXIMO APROVECHAMIENTO DE SUS RECURSOS EN LA EJECUCIÓN DE ACCIONES DE INTERÉS Y BENEFICIO MUTUO, RELACIONADAS CON EL DESARROLLO ACADÉMICO, CIENTÍFICO, COMERCIAL Y TECNOLÓGICO QUE INTEGREN EL FOMENTOS DE PROCESOS DE PARTICIPACIÓN COLECTIVA QUE ALIMENTE ESTRATEGIAS, PLANES Y PROYECTOS EN MATERIAL SOCIO AMBIENTAL, FORTALECIENDO LAS COMPETENCIAS AGRÍCOLAS E IMPULSANDO TAMBIÉN EL DESARROLLO LOCAL, TENIENDO COMO EJE TRANSVERSAL LA EDUCACIÓN. ESAS ACCIONES, SERÁN ACORDADAS MEDIANTE CONVENIOS ESPECÍFICOS QUE SE EJECUTARÁN DE CONFORMIDAD CON EL PRESENTE CONVENIO.</t>
  </si>
  <si>
    <t>UNIVERSIDAD DE GUAYAQUIL</t>
  </si>
  <si>
    <t>CONVENIO DE COOPERACION INTERINTITUCIONAL DE CONCURRENCIA DE COMPETENCIAS, COORDINACION Y COGESTION DE OBRA GAD PARROQUIAL DE VALLE DE LA VIRGEN</t>
  </si>
  <si>
    <t>RECONFORMACION, COMPACTACION Y TENDIDO DE MATERIAL PETREO</t>
  </si>
  <si>
    <t>SOLICITUD INFORME TECNICO AL SUPERVISOR
08-08-2023</t>
  </si>
  <si>
    <t>CONVENIO MARCO DE COOPERACIÓN LA CÁMARA DE AGRICULTURA DE LA SEGUNDA ZONA</t>
  </si>
  <si>
    <t>CÁMARA DE AGRICULTURA DE LA SEGUNDA ZONA</t>
  </si>
  <si>
    <t>FORMALIZAR LA COORDINACIÓN DE ESFUERZOS Y COMPROMISOS EN LA ADOPCIÓN DE ESTRATEGIAS, PLANIFICACIÓN E IMPLEMENTACIÓN DE ACCIONES, ENCAMINADAS A FORTALECER LAS CAPACIDADES DE PRODUCCIÓN DE LOS PEQUEÑOS Y MEDIANOS PRODUCTOS DE LA PROVINCIA DEL GUAYAS.</t>
  </si>
  <si>
    <t>CONVENIO MARCO DE COOPERACIÓN LA CORPORACIÓN NACIONAL DE ORGANIZACIONES DE PRODUCTORES ARROCEROS (CORPNOARROZ)</t>
  </si>
  <si>
    <t>CORPORACIÓN NACIONAL DE ORGANIZACIONES DE PRODUCTORES ARROCEROS (CORPNOARROZ)</t>
  </si>
  <si>
    <t>FORMALIZAR LA COORDINACIÓN DE ESFUERZOS Y COMPROMISOS EN LA ADOPCIÓN DE ESTRATEGIAS, PLANIFICACIÓN E IMPLEMENTACIÓN DE ACCIONES COMUNES, ENCAMINADAS A FORTALECER LAS CAPACIDADES DE PRODUCCIÓN DE LOS PEQUEÑOS Y MEDIANOS PRODUCTORES DE LA PROVINCIA DEL GUAYAS.</t>
  </si>
  <si>
    <t>CONVENIO DE COOPERACION INTERISTITUCIONAL DE CONCURRENCIA DE COMPETENCIAS DE OBRAS CON  SERVICIO NACIONAL DE ATENCION INTEGRAL A PERSONAS ADULTAS PRIVADAS DE LA LIBERTAD Y ADOLECENTES INFRACTORES (SNAI)</t>
  </si>
  <si>
    <t>SERVICIO NACIONAL DE ATENCION INTEGRAL A PERSONAS ADULTAS PRIVADAS DE LA LIBERTAD Y ADOLECENTES INFRACTORES (SNAI)</t>
  </si>
  <si>
    <t>RECONFORMACION DEL ACCESO VEHICULAR Y VIAS ALREDEDOR DE LOS PABELLONES, DEMOLICION DE ESTRUCTURAS Y LIMPIEZA DE MALEZA DEL CANAL DE DESAGUE DEL AREA POSTERIOR DEL CENTRO DE PRIVACION DE LIBERTAD MASCULINO GUAYAS NRO. 1 EX PENITENCIARIA DEL CANTON GUAYAQUIL</t>
  </si>
  <si>
    <t>CONVENIO DE COOPERACION INTERINSTITUCIONAL DE CONCURRENCIA DE COMPETENCIAS Y COGESTION DE OBRA CON GAD DE MILAGRO</t>
  </si>
  <si>
    <t>GAD DE MILAGRO</t>
  </si>
  <si>
    <t>RECONFORMACION DE LA RASANTE Y BACHEO CON METERIAL PETREO DE CAMINOS VECINALES RURALES PARROQUIALES, ZONA NORTE</t>
  </si>
  <si>
    <t>CONVENIO DE COOPERACION INTERINSTITUCIONAL DE CONCURRENCIA DE COMPETENCIAS CON GAD DE SIMON BOLIVAR</t>
  </si>
  <si>
    <t>CONSTRUCCION DEL PUENTE CARROZABLE SOBRE EL RIO CHICO, A LA ALTURA DEL RECINTO RIO CHICO #2 DE LA PARROQUIA LORENZO DE GARAICOA - CANTON SIMON BOLIVAR</t>
  </si>
  <si>
    <t>CONVENIO DE COOPERACIÓN ENTRE EL GOBIERNO AUTÓNOMO DESCENTRALIZADO PROVINCIAL DEL GUAYAS Y LA ASOCIACIÓN DE GANADEROS DEL LITORAL Y GALAPAGOS</t>
  </si>
  <si>
    <t>FORTALECER LOS PROGRAMAS DE INCLUSIÓN SOCIAL, QUE BENEFICIAN A LOS NIÑOS, NIÑAS Y ADOLESCENTES CON DISCAPACIDAD DE LA PROVINCIA DEL GUAYAS, MEDIANTE LA PROVISIÓN DE UN ESPACIO FÍSICO, OPTIMO, CON CONDICIONES ADECUADAS PARA ATENDER A LOS USUARIOS Y RECIBIR A LOS PADRES DE FAMILIA QUE ACOMPAÑAN EN EL DESARROLLO DE LAS TERAPIAS ASISTIDAS CON CABALLOS.</t>
  </si>
  <si>
    <t xml:space="preserve">ACTA DE LIQUIDACIÓN E INFORME ECONOMICO </t>
  </si>
  <si>
    <t>SI</t>
  </si>
  <si>
    <t xml:space="preserve">CONVENIO DE COOPERACION INTERINSTITUCIONAL DE CONCURRENCIOA DE COMPETENCIAS Y COGESTION DE OBRA CON GAD GUAYAQUIL </t>
  </si>
  <si>
    <t xml:space="preserve">GAD GUAYAQUIL </t>
  </si>
  <si>
    <t>TRABAJOS DE RELLENO Y RECONFORMACION CON MATERIAL RECICLADO EN DIFERENTES SECTORES DEL CANTON GUAYAQUIL</t>
  </si>
  <si>
    <t>CONVENIO MARCO DE COOPERACIÓN FUNDACIÓN OPORTUNIDAD PARA EL CAMBIO -OPC</t>
  </si>
  <si>
    <t>FUNDACIÓN OPORTUNIDAD PARA EL CAMBIO -OPC</t>
  </si>
  <si>
    <t>DESARROLLO CONJUNTO DE PROGRAMAS Y PROYECTOS CON ÉNFASIS EN LOS GRUPOS DE ATENCIÓN DE POBREZA, EXTREMA POBREZA O VULNERABILIDAD.</t>
  </si>
  <si>
    <t>CONCESIONES</t>
  </si>
  <si>
    <t>CONVENIO TRIPARTITO DE COORPERACIÓN INTERINSTITUCIONAL ENTRE EL GOBIERNO AUTÓNOMO DESCENTRALIZADO PROVINCIAL DEL GUAYAS, EL GOBIERNO AUTÓNOMO DESCENTRALIZADO MUNICIPAL DEL CANTÓN DAULE Y LA CONCESIONARIA NORTE CONORTE S.A.</t>
  </si>
  <si>
    <t>CONORTE S.A.</t>
  </si>
  <si>
    <t>CONSTRUCCIÓN DE PASO PEATONAL EN VÍA E48 SECTOR ASSAD BUCARAM DE LA CABECERA CANTONAL DE DAULE.</t>
  </si>
  <si>
    <t>ACTA DE ENTREGA DE RECEPCIÓN SUSCRITA POR LAS PARTES</t>
  </si>
  <si>
    <t>CONVENIO DE COOPERACION ENTRE EL  GOBIERNO AUTONOMO DESCENTRALIZADO PROVINCIAL DEL GUAYAS "FUNDACION SER FELIZ"  PARA QUE LAS NIÑAS Y NIÑOS Y ADOLESCENTE CON PADECIMIENTO DE CANCER EN LA PROVINCIA DEL GUAYAS USEN EL ARTE TERAPIA PARA LA PRODUCCION ARTISTICA</t>
  </si>
  <si>
    <t>FUNDACION SER FELIZ</t>
  </si>
  <si>
    <t>BRINDAR LA OPORTUNIDAD A LAS NIÑAS, NIÑOS Y ADOLESCENTES CON PADECIMIENTO DE CANCER EN LA PROVINCIA DEL GUAYAS, DE USAR AL ARTETERAPIA PARA LA PRODUCCIÓN ARTISTICA, COMO UNA VÍA PARA HABLAR DE SUS EMOCIONES Y TRANSFORMAR LAS MISMAS.</t>
  </si>
  <si>
    <t>CONVENIO PARA LA PROMOCION DE DERECHOS DE LAS NIÑAS, A TRAVÉS DE UNA "ESCUELA DE SURF" EN ENGABAO, QUE INCENTIVE LA PARTICIPACION EN EQUIDAD Y GÉNERO</t>
  </si>
  <si>
    <t>FEDERACIÓN ECUATORIANA DE SURF</t>
  </si>
  <si>
    <t>EL PRESENTE CONVENIO TIENE COMO OBJETO PROMOVER EL DERECHO DE LAS NIÑAS Y ADOLESCENTES MUJERES AL DEPORTE TANTO EN EL EJE RECREATIVO COMO EN EL FORMATIVO EN IGUALDAD DE CONDICIONES, GENERAR ESPACIOS SEGUROS, LIBRES DE VIOLENCIAY SIN ESTEREOTIPOS QUE LIMITEN Y CONDICIONENEL DISFRUTE DE SUS DERECHOS, A LA RECREACION Y EL DEPORTE A TRAVES DE LA IMPLEMENTACION DE UNA ESCUELA DE SURF EN LA COMUNA ENGABAO DE LA PROVINCIA DEL GUAYAS</t>
  </si>
  <si>
    <t>90 DÍAS</t>
  </si>
  <si>
    <t>CONVENIO DE CONCURRENCIA DE COMPETENCIAS Y GESTION DE OBRA DAULE - LIMONAL</t>
  </si>
  <si>
    <t xml:space="preserve"> MANTENIMIENTO RUTINARIO PARA EL MEJORAMIENTO DE LAS VIAS QUE CONECTAN A LOS ASENTAMIENTOS HUMANOS DE LAS ZONAS RURALES Y DE LA PARROQUIA </t>
  </si>
  <si>
    <t>INFORME TÉCNICO DE SATISFACCIÓN DEL SUPERVISOR DEL CONVENIO. 
CUMPLIMIENTO DE OBJETIVO DEL CONVENIO</t>
  </si>
  <si>
    <t>CONVENIO ESPECIFICO DE COOPERACIÓN INTERINSTITUCIONAL ENTRE EL GOBIERNO AUTÓNOMO DESCENTRALIZADO PROVINCIAL DEL GUAYAS Y LA UNIVERSIDAD DE CUENCA EN EL MARCO DEL PROGRAMA “GUAYAS PUEBLOS DE COLORES”</t>
  </si>
  <si>
    <t>UNIVERSIDAD DE CUENCA</t>
  </si>
  <si>
    <t>SE COMPROMETEN A LA COOPERACIÓN QUE GENERARÁ UN PROCESO PARTICIPATIVO DE ARTE ENTRE ESTUDIANTES DE LA FACULTAD DE ARTES Y LA COMUNA DE ENGABAO DE LA UNIVERSIDAD DE CUENCA QUE DERIVARÁ EN LA INTERVENCIÓN DEL ESPACIO PÚBLICO A TRAVÉS DE LA PRODUCCIÓN DE 30 MURALES Y CURSO INTENSIVO DE DANCEHALL; CON LA FINALIDAD DE PROMOVER, A TRAVÉS DEL ARTE, EL DEBATE Y LA REFLEXIÓN SOBRE TEMAS CONTEMPORÁNEOS, TERRENOS, CAMBIO CLIMÁTICO, SOBERANÍA ALIMENTARIA Y DERECHO A UNA VIDA LIBRE DE VIOLENCIA, INTEGRANDO A LA POBLACIÓN DE LA COMUNA ENGABAO</t>
  </si>
  <si>
    <t xml:space="preserve">CONVENIO ESPECIFICO DE COOPERACION INTERINSTITUCIONAL ENTRE LA UNIVERSIDAD DE CUENCA Y EL GOBIERNO AUTONOMO PROVINCIAL DEL GUAYAS "PROYECTO ACADEMICO DE INVESTIGACION RUTA HISTORICA GUAYAS - AZUAY" </t>
  </si>
  <si>
    <t>GENERAR UN TRABAJO ACADÉMICO DE INVESTIGACIÓN, A CARGO DE LA CARRERA EN PEDAGOGÍA DE LA HISTORIA Y LAS CIENCIAS SOCIALES DE LA UNIVERSIDAD DE CUENCA.  ESTE TRABAJO SE ENFOCARÁ EN INVESTIGAR Y ESCRIBIR ARTÍCULOS ACADÉMICOS EN ÁREAS DE HISTORIA, ARQUEOLOGÍA, ANTROPOLOGÍA, TURISMO, GASTRONOMÍA Y FOTORREPORTAJE DE LA RUTA HISTÓRICA GUAYAS - AZUAY,</t>
  </si>
  <si>
    <t>CONVENIO DE COOPERACIÓN LA CORPORACIÓN NACIONAL DE ORGANIZACIONES DE PRODUCTORES ARROCEROS (CORPNOARROZ)</t>
  </si>
  <si>
    <t>FORTALECER EL SECTOR AGRÍCOLA, EN ESPECIAL EL SECTOR ARROCERO A TRAVÉS DE LA DOTACIÓN DE EQUIPOS Y MAQUINARIA PARA IMPLEMENTAR UN LABORATORIO DE ANÁLISIS DE SUELOS AGRÍCOLAS.</t>
  </si>
  <si>
    <t>10 AÑOS</t>
  </si>
  <si>
    <t>ACTA DE ENTREGA - RECEPCIÓN DEFINITIVA</t>
  </si>
  <si>
    <t xml:space="preserve">CONVENIO DE COOPERACION INTERINSTITUCIONAL DE CONCURRENCIA DE COMPETENCIAS Y COGESTION DE OBRA GAD PARROQUIAL DE LORENZO DE GARAICOA </t>
  </si>
  <si>
    <t xml:space="preserve">RECONFORMACION Y MANTENIMIENTO DE CAMINOS VECINALES RURALES EN LA PARROQUIA CRNEL. LORENZO DE GARAICOA </t>
  </si>
  <si>
    <t>INFORME DEL SUPERVISOR INDICANDO DE ENTERA SATISFACCIÓN LA OBRA. 
CUMPLIMIENTO DE OBJETIVO DEL CONVENIO</t>
  </si>
  <si>
    <t>CONVENIO DE COOPERACION INTERINSTITUCIONAL DE CONCURRENCIA DE COMPETENCIAS Y COGESTION DE OBRA DAULE</t>
  </si>
  <si>
    <t>"ASFALTADO CON DOBLE RIEGO ASFALTICO EN CAMINO VECINAL DEL RECINTO NAUPE HASTA EL RECINTO CLARISA PERTENECIENTES A LA PARROQUIA LIMONAL, CANTON DAULE, PROVINCIA DEL GUAYAS"</t>
  </si>
  <si>
    <t>CONVENIO DE COOPERACION INTERINSTITUCIONAL CON GAD DE DURAN</t>
  </si>
  <si>
    <t>GAD DE DURAN</t>
  </si>
  <si>
    <t>"DOBLE RIEGO ASFALTICO EN LA CALLE 30 DEL SECTOR COOP. 288 HA, CANTON DURAN, PROVINCIA DEL GUAYAS"</t>
  </si>
  <si>
    <t>INFORME TÉCNICO DEL SUPERVISOR DEL CONVENIO. 
CUMPLIMIENTO DE OBJETIVO DEL CONVENIO</t>
  </si>
  <si>
    <t>CONVENIO DE COOPERACION INTERINSTITUCIONAL DE CONCURRENCIA DE COMPETENCIAS Y COGESTION DE OBRA DAULE - LOS LOJAS</t>
  </si>
  <si>
    <t>"BACHEO Y RECAPEO ASFALTICO EN LA VIA DE ACCESO A LA CABECERA PARROQUIAL LOS LOJAS CANTON DAULE"</t>
  </si>
  <si>
    <t>ACTA DE TERMINACIÓN MUTUO ACUERDO</t>
  </si>
  <si>
    <t>CONVENIO DE COOPERACION INTERINSTITUCIONAL CONCURRENCIA DE COMPETENCIAS Y COGESTION DE OBRA  OBRA CON GAD DE BALZAR</t>
  </si>
  <si>
    <t xml:space="preserve"> " PROYECTO CONSTRUCCION DE CALZADA DE PAVIMENTO FLEXIBLE E=2'' DE LA CALLE TERCERA, COMPRENDIENDO LAS ABSCISAS 0+000 HASTA 0+655 EN EL SECTOR EL CERRITO DE LA CIUDAD DE BALZAR PROVINCIA DEL GUAYAS"</t>
  </si>
  <si>
    <t>40 DÍAS</t>
  </si>
  <si>
    <t>CONVENIO DE COOPERACION INTERINSTITUCIONAL DE CONCURRENCIA DE COMPETENCIAS, COORDINACION Y COGESTION DE OBRA GAD DE EL ROSARIO</t>
  </si>
  <si>
    <t>GAD DE EL ROSARIO</t>
  </si>
  <si>
    <t>"DOBLE TRATAMIENTO SUPERFICIAL BITUMINOSO EN EL CAMINO CARMELA DE HAMPTON DE LA PARROQUIA EL ROSARIO DEL CANTON EL EMPALME DE LA PROVINCIA DEL GUAYAS"</t>
  </si>
  <si>
    <t>ACTA DE ENTREGA RECEPCIÓN SUSCRITA POR LAS PARTES. 
CUMPLIMIENTO DE OBJETIVO DEL CONVENIO</t>
  </si>
  <si>
    <t>CONVENIO DE COOPERACION INTERINSTITUCIONAL DE CONCURRENCIA DE COMPETENCIAS Y COGESTION DE OBRA CON GAD EL EMPALME</t>
  </si>
  <si>
    <t>"CARPETA ASFÁLTICA DE 2" EN LOS CAMINOS ENTRADA A LAS CARACAS Y VÍA A LA GUAYAS DEL CANTÓN EL EMPALME DE LA PROVINCIA DEL GUAYAS"</t>
  </si>
  <si>
    <t>CONVENIO TRIPARTITO DE COOPERACION INTERINSTITUCIONAL DE CONCURRENCIA DE COMPETENCIAS, COORDINACION Y COGESTION DE OBRA  CON GAD EL EMPALME Y GAD PARROQUIAL GUAYAS</t>
  </si>
  <si>
    <t>GAD EL EMPALME Y GAD PARROQUIAL GUAYAS</t>
  </si>
  <si>
    <t>"CONSTRUCCIÓN DE PRIMERA FASE DEL PARQUE TEMATICO EN LA CABECERA PARROQUIAL - PARROQUIA GUAYAS- CANTÓN EL EMPALME"</t>
  </si>
  <si>
    <t>CONVENIO DE COOPERACION INTERINSTITUCIONAL DE CONCURRENCIA DE COMPETENCIAS Y COGESTION DE OBRA GAD DE ALFREDO BAQUERIZO MORENO - JUJAN</t>
  </si>
  <si>
    <t>"ASFALTADO DE VARIAS CALLES DE LA ZONA URBANA DEL CANTON ALFREDO BAQUERIZO MORENO (JUJAN) DE LA PROVINCIA DEL GUAYAS"</t>
  </si>
  <si>
    <t>SOLICITANDO AVANCE AL GAD
29-09-2023</t>
  </si>
  <si>
    <t>GAD CANTONAL LOMAS DE SARGENTILLO</t>
  </si>
  <si>
    <t>"ASFALTADO DE LA VIA DE LA CALLE 7 QUE VA DESDE EL CARRETERO VIA ISIDRO AYORA HASTA LA ENTRADA DEL SECTOR SAN LORENZO DEL CANTON LOMAS DE SARGENTILLO DE LA PROVINCIA DEL GUAYAS"</t>
  </si>
  <si>
    <t>CONVENIO DE COOPERACION INTERINSTITUCIONAL DE CONCURRENCIA DE COMPETENCIAS Y COGESTION DE OBRA CON GAD CANTONAL ISIDRO AYORA</t>
  </si>
  <si>
    <t xml:space="preserve">"DOBLE RIEGO ASFALTICO EN VIA DE LOS RECINTOS SAN AGUSTIN CARRIZAL DEL CANTON ISIDRO AYORA DE LA PROVINCIA DEL GUAYAS"  </t>
  </si>
  <si>
    <t>CONVENIO DE COOPERACION INTERINSTITUCIONAL DE CONCURRENCIA DE COMPETENCIAS, COORDINACION Y COGESTION DE OBRA OBRA CON GAD DE COLIMES</t>
  </si>
  <si>
    <t>"MANTENIMIENTO Y DOBLE RIEGO ASFALTICO DESDE EL SECTOR LA UNION HASTA EL RECINTO LA ALEGRIA DE LA PARROQUIA SAN JACINTO DEL CANTON COLIMES, DE LA PARROQUIA DEL GUAYAS"</t>
  </si>
  <si>
    <t>CONVENIO DE COOPERACION INTERINSTITUCIONAL DE CONCURRENCIA DE COMPETENCIAS Y COGESTION DE OBRA OBRA CON GAD DE COLIMES</t>
  </si>
  <si>
    <t xml:space="preserve">"MEJORAMIENTO CON MATERIAL PÉTREO EN LA VÍA EL ENCANTO DEL CANTÓN COLIMES DE LA PROVINCIA DEL GUAYAS" </t>
  </si>
  <si>
    <t>"ASFALTADO DE LA CALLE PUERTO RICO DEL CANTON COLIMES DE LA PROVINCIA DEL GUAYAS"</t>
  </si>
  <si>
    <t>CONVENIO DE COOPERACION INTERINSTITUCIONAL DE CONCURRENCIA DE COMPETENCIAS, COORDINACION Y COGESTION DE OBRA DAULE - JUAN BAUTISTA AGUIRRE</t>
  </si>
  <si>
    <t>"DOBLE RIEGO ASFALTICO DESDE EL RECINTO LA ALBORADA HASTA EL RECINTO SAN GERONIMO, UBICADA EN LA PARROQUIA JUAN BAUTISTA AGUIRRE DEL CANTON DAULE"</t>
  </si>
  <si>
    <t>CONVENIO DE COOPERACION INTERINSTITUCIONAL DE CONCURRENCIA DE COMPETENCIAS, COORDINACION Y COGESTION DE OBRA DAULE - LAUREL</t>
  </si>
  <si>
    <t>DAULE - LAUREL</t>
  </si>
  <si>
    <t xml:space="preserve">
"DOBLE RIEGO ASFALTICO EN VIAS PERTENECIENTES A LA PARROQUIA EL LAUREL, CANTON DAULE, PROVINCIA DEL GUAYAS"</t>
  </si>
  <si>
    <t>CONVENIO DE COOPERACION INTERINSTITUCIONAL DE CONCURRENCIA DE COMPETENCIAS, COORDINACION Y COGESTION DE OBRA DAULE - EL LIMONAL</t>
  </si>
  <si>
    <t>DAULE - EL LIMONAL</t>
  </si>
  <si>
    <t>"DOBLE RIEGO ASFALTICO EN VARIOS CAMINOS PERTENECIENTES A LA PARROQUIA LIMONAL, CANTON DAULE, PROVINCIA DEL GUAYAS"</t>
  </si>
  <si>
    <t>CONVENIO TRIPARTITO DE COOPERACION INTERINSTITUCIONAL DE CONCURRENCIA DE COMPETENCIAS Y COGESTION DE OBRA CON GAD PARROQUIAL DE CHOBO</t>
  </si>
  <si>
    <t>GAD PARROQUIAL DE CHOBO</t>
  </si>
  <si>
    <t>"ILUMINACION, MUROS DE CONFINAMIENTO Y ADOQUINAMIENTOS DE VIAS EN LA PARROQUIA CHOBO DEL CANTON MILAGRO DE LA PARROQUIA DEL GUAYAS"</t>
  </si>
  <si>
    <t>CONVENIO DE COOPERACION INTERINSTITUCIONAL DE CONCURRENCIA DE COMPETENCIAS, COORDINACION Y COGESTION DE OBRA CON GAD DE MILAGRO</t>
  </si>
  <si>
    <t>"DOBLE RIEGO ASFALTICO EN LA AVENIDA RIO COCA Y JUAN LEON MERA PERTENECIENTE AL CANTON MILAGRO, PROVINCIA DEL GUAYAS"</t>
  </si>
  <si>
    <t>CONVENIO DE COOPERACION INTERINSTITUCIONAL DE CONCURRENCIA DE COMPETENCIAS, COORDINACION Y COGESTION DE OBRA CON GAD PARROQUIAL DE MARISCAL SUCRE</t>
  </si>
  <si>
    <t>GAD PARROQUIAL DE MARISCAL SUCRE</t>
  </si>
  <si>
    <t xml:space="preserve">
"DOBLE RIEGO ASFALTICO EN LA VIA AL CEMENTERIO DEL RCTO. PAZ Y BIEN VIA PERTENECIENTE A LA PARROQUIA MARISCAL SUCRE DEL CANTON MILGARO DE LA PROVINCIA DEL GUAYAS"</t>
  </si>
  <si>
    <t>ACTA DE ENTREGA DE RECEPCIÓN DE LA CONTRAPARTE. 
CUMPLIMIENTO DE OBJETIVO DEL CONVENIO</t>
  </si>
  <si>
    <t>CONVENIO DE COOPERACION INTERINSTITUCIONAL DE CONCURRENCIA DE COMPETENCIAS, COORDINACION Y COGESTION DE OBRA CON GAD DE ROBERTO ASTUDILLO</t>
  </si>
  <si>
    <t xml:space="preserve">
"DOBLE RIEGO ASFALTICO DE LA VIA DEL RCTO. VUELTA EL PIANO VIA PERTENECIENTE A LA PARROQUIA RURAL ROBERTO ASTUDILLO DEL CANTON MILAGRO"</t>
  </si>
  <si>
    <t>CONVENIO DE COOPERACION INTERINSTITUCIONAL DE CONCURRENCIA DE COMPETENCIAS Y COGESTION DE OBRA CON GAD DE GRAL. ANTONIO ELIZALDE - BUCAY (BUCAY)</t>
  </si>
  <si>
    <t>"REHABILITACION CON DOBLE TRATAMIENTO SUPERFICIAL BITUMINOSO DE LA VIA BETHANIA - BATAN DEL CANTON GENERAL ANTONIO ELIZALDE (BUCAY)"</t>
  </si>
  <si>
    <t>ACTA DE ENTREGA DE RECEPCIÓN PROCISIONAL DE LA CONTRAPARTE. 
CUMPLIMIENTO DE OBJETIVO DEL CONVENIO</t>
  </si>
  <si>
    <t>CONVENIO DE COOPERACION INTERINSTITUCIONAL DE CONCURRENCIA DE COMPETENCIAS, COORDINACION Y COGESTION DE OBRA CON GAD DE MARCELINO MARIDUEÑA</t>
  </si>
  <si>
    <t>GAD DE MARCELINO MARIDUEÑA</t>
  </si>
  <si>
    <t>"REHABILITACION Y DOBLE RIEGO ASFALTICO DE LA VIA DE ACCESO PRINCIPAL DESDE LA CDLA. ACAPULCO (PARQUE DE LOS ZAFREROS), AL RECINTO BARRANCO ALTO DEL CANTON CRNEL. MARCELINO MARIDUEÑA, PROVINCIA DEL GUAYAS"</t>
  </si>
  <si>
    <t>CONVENIO DE COOPERACION INTERINSTITUCIONAL DE CONCURRENCIA DE COMPETENCIAS Y COGESTION DE OBRA CON GAD DE BALAO</t>
  </si>
  <si>
    <t>"MEJORAMIENTO VIAL URBANO DEL SECTOR SAN CARLOS 2 EN EL RECINTO SAN CARLOS DEL CANTON BALAO, DE LA PROVINCIA DEL GUAYAS"</t>
  </si>
  <si>
    <t>CONVENIO DE COOPERACION INTERINSTITUCIONAL DE CONCURRENCIA DE COMPETENCIAS, COORDINACION Y COGESTION DE OBRA CON GAD EL TRIUNFO</t>
  </si>
  <si>
    <t>"MANTENIMIENTO Y DOBLE RIEGO ASFALTICO DE LA VIA PUEBLO NUEVO - SAN EDUARDO - PLAYA SECA DEL CANTON EL TRIUNFO, PROVINCIA DEL GUAYAS"</t>
  </si>
  <si>
    <t>ACTA DE RECEPCIÓN PROVISIONAL DE LA CONTRAPARTE</t>
  </si>
  <si>
    <t>CONVENIO DE COOPERACION INTERINSTITUCIONAL DE CONCURRENCIA DE COMPETENCIAS, COORDINACION Y COGESTION DE OBRA CON GAD. PARROQUIAL RURAL POSORJA</t>
  </si>
  <si>
    <t>"ASFALTADO DE LA CALLE PRINCIPAL DE LA COMUNA PLAYITA DELFIN DE LA PARROQUIA POSORJA DEL CANTON GUAYAQUIL DE LA PROVINCIA DEL GUAYAS"</t>
  </si>
  <si>
    <t>CONVENIO DE COOPERACION INTERINSTITUCIONAL DE CONCURRENCIA DE COMPETENCIAS, COORDINACION Y COGESTION DE OBRA CON GAD PARROQUIAL PUNA</t>
  </si>
  <si>
    <t>"RECONFORMACION Y MANTENIMIENTO DE LOS CMINOS LA CONCORDIA -LA POLVORA, LA POLVORA - LOMAS DE TIGRE, CAMINO ACCESOA LA PLAYA - LOMAS DE TIGRE- LA POLVORA, HACIA LA CABECERA PARROQUIAL Y ENRROCADO PARA PROTECCION DE RIVERAS PERTENECIENTES AL GAD PARROQUIAL PUNA CANTON GUAYAQUIL PROVINCIA DEL GUAYAS"</t>
  </si>
  <si>
    <t>CONVENIO TRIPARTITO DE COOPERACION INTERINSTITUCIONAL DE CONCURRENCIA DE COMPETENCIAS, COORDINACION Y COGESTION DE OBRA OBRA CON GAD DE YAGUACHI VIEJO CONE</t>
  </si>
  <si>
    <t>GAD YAGUACHI</t>
  </si>
  <si>
    <t>"DOBLE TRATAMIENTO SUPERFICIAL BITUMINOSO EN EL CAMINO SAN ALEJO DE LA PARROQUIA YAGUACHI VIEJO CONE DEL CANTON YAGUACHI DE LA PROVINCIA DEL GUAYAS"</t>
  </si>
  <si>
    <t>CONVENIO TRIPARTITO DE COOPERACION INTERINSTITUCIONAL DE CONCURRENCIA DE COMPETENCIAS, COORDINACION Y COGESTION DE OBRA CON GAD DE PEDRO J MONTERO</t>
  </si>
  <si>
    <t>GAD DE PEDRO J MONTERO</t>
  </si>
  <si>
    <t>"DOBLE TRATAMIENTO SUPERFICIAL BITUMINOSO EN EL CAMINO TENDALES DE LA PARROQUIA RURAL PEDRO J. MONTERO DEL CANTON YAGUACHI"</t>
  </si>
  <si>
    <t>CONVENIO TRIPARTITO DE COOPERACION INTERINSTITUCIONAL DE CONCURRENCIA DE COMPETENCIAS, COORDINACION Y COGESTION DE OBRA CON GAD DE VIRGEN DE FATIMA</t>
  </si>
  <si>
    <t>GAD DE VIRGEN DE FATIMA</t>
  </si>
  <si>
    <t>"DOBLE TRATAMIENTO SUPERFICIAL BITUMINOSO EN EL CAMINO DE LA CUENCA BAJA DEL RIO BULUBULU DESDE LA SALIDA DEL RECINTO SANTA RITA HASTA LA ENTRADA DEL RECINTO BELGICA DE LA PARROQUIA VIRGEN DE FATIMA DEL CANTON YAGUACHI DE LA PROVINCIA DEL GUAYAS"</t>
  </si>
  <si>
    <t xml:space="preserve">CONVENIO DE COOPERACION INTERINSTITUCIONAL DE CONCURRENCIA DE COMPETENCIAS Y COGESTION DE OBRA CON GAD PARROQUIAL GOMEZ RENDON </t>
  </si>
  <si>
    <t>GAD PARROQUIAL GOMEZ RENDON</t>
  </si>
  <si>
    <t>"DOBLE RIEGO ASFALTICO DE LA VIA PRINCIPAL DE LA COMUNA EL CAIMITO DE LA PARROQUIA JUAN GOMEZ RENDON (PROGRESO) EN EL CANTÓN GUAYAQUIL DE LA PROVINCIA DEL GUAYAS"</t>
  </si>
  <si>
    <t xml:space="preserve">CONVENIO DE COOPERACION INTERINSTITUCIONAL DE CONCURRENCIA DE COMPETENCIAS, COORDINACION Y COGESTION DE OBRAGAD.PARROQUIAL RURAL EL MORRO </t>
  </si>
  <si>
    <t xml:space="preserve">GAD.PARROQUIAL RURAL EL MORRO </t>
  </si>
  <si>
    <t>"ASFALTADO DESDE EL REDONDEL HACIA EL INGRESO AL MORRO EN EL CANTON GUAYAQUIL DE LA PROVINCIA DEL GUAYAS"</t>
  </si>
  <si>
    <t>"DOBLE RIEGO ASFALTICO EN VARIAS CALLES DE LA ZONA URBANA DEL CANTON SIMON BOLIVAR DE LA PROVINCIA DEL GUAYAS"</t>
  </si>
  <si>
    <t>ACTA DE ENTREGA RECEPCIÓN DEFINITIVA. CUMPLIMIENTO DE OBJETIVO DEL CONVENIO</t>
  </si>
  <si>
    <t xml:space="preserve">CONVENIO DE COOPERACION INTERINSTITUCIONAL DE CONCURRENCIA DE COMPETENCIAS, COORDINACION Y COGESTION DE OBRA GAD PARROQUIAL DE LORENZO DE GARAICOA </t>
  </si>
  <si>
    <t>"DOBLE RIEGO ASFALTICO DE VARUAS CALLES DE LA ZONA RURAL EN EL RECINTO RIO CHICO # 1 Y EL RECINTO SOLEDAD GRANDE DE LA PARROQUIA LORENZO DE GARAICOA DEL CANTON SIMON BOLIVAR DE LA PROVINCIA DEL GUAYAS"</t>
  </si>
  <si>
    <t>INFORME TÉCNICO DEL SUPERVISOR 
10-04-2023. 
CUMPLIMIENTO DE OBJETIVO DEL CONVENIO</t>
  </si>
  <si>
    <t>CONVENIO DE COOPERACION INTERINSTITUCIONAL DE CONCURRENCIA DE COMPETENCIAS Y COGESTION DE OBRA CON GAD DE SANTA LUCIA</t>
  </si>
  <si>
    <t>"MANTENIMIENTO Y ASFALTADO DE VIAS DENTRO DE LA CABECERA CANTONAL DEL CANTON SANTA LUCIA, PROVINCIA DEL GUAYAS"</t>
  </si>
  <si>
    <t>CONVENIO DE COOPERACION INTERINSTITUCIONAL DE CONCURRENCIA DE COMPETENCIAS, COORDINACION Y COGESTION DE OBRA  GAD PARROQUIAL DE TENGUEL</t>
  </si>
  <si>
    <t>GAD PARROQUIAL DE TENGUEL</t>
  </si>
  <si>
    <t>"DOBLE RIEGO ASFALTICO EN LA VIA PUERTO EL CONCHERO PERTENECIENTE A LA PARROQUIA TENGUEL DEL CANTON GUAYAQUIL, PROVINCIA DEL GUAYAS"</t>
  </si>
  <si>
    <t>CONVENIO DE COOPERACION INTERINSTITUCIONAL DE CONCURRENCIA DE COMPETENCIAS Y COGESTION DE OBRA CON GAD DE SAMBORONDON</t>
  </si>
  <si>
    <t xml:space="preserve">
"REHABILITACION DE LA VIA LA DELICIA CON TRATAMIENTO DE DOBLE RIEGO UBICADA EN EL CANTON SAMBORONDON"</t>
  </si>
  <si>
    <t>CONVENIO DE COOPERACION INTERINSTITUCIONAL DE CONCURRENCIA DE COMPETENCIAS, COORDINACION Y COGESTION DE OBRA CON GAD DE SAMBORONDON - TARIFA</t>
  </si>
  <si>
    <t>"DOBLE RIEGO ASFALTICO DE LA VIA ACCESO AL SECTOR ANA LUISA EN EL RECINTO ZAPAN DE LA PARROQUIA TARIFA DEL CANTON SAMBORONDON PERTENECIENTE A LA PROVINCIA DEL GUAYAS"</t>
  </si>
  <si>
    <t>CONVENIO DE COOPERACION INTERINSTITUCIONAL DE CONCURRENCIA DE COMPETENCIAS Y COGESTION DE OBRA CON GAD DE PLAYAS</t>
  </si>
  <si>
    <t>GAD DE PLAYAS</t>
  </si>
  <si>
    <t>"REGENERACION Y MANTENIMIENTO DEL PUENTE EN EL SECTOR LOS ESTEROS DE LA CIUDAD GENERAL VILLAMIL DEL CANTON PLAYAS, DE LA PROVINCIA DEL GUAYAS"</t>
  </si>
  <si>
    <t>SOLICITUD INFORME AL GAD
17-10-2023</t>
  </si>
  <si>
    <t xml:space="preserve">CONVENIO DE COOPERACION INTERINSTITUCIONAL DE CONCURRENCIA DE COMPETENCIAS, COORDINACION Y COGESTION DE OBRA CON GAD PARROQUIAL DE SANTA ROSA DE FLANDES </t>
  </si>
  <si>
    <t xml:space="preserve">GAD PARROQUIAL DE SANTA ROSA DE FLANDES </t>
  </si>
  <si>
    <t>"DOBLE RIEGO ASFALTICO EN EL RECINTO VILLANUEVA Y NUEVO PORVENIR PERTENECIENTE A LA PARROQUIA SANTA ROSA DE FLANDES DEL CANTON NARANJAL, PROVINCIAL DEL GUAYAS"</t>
  </si>
  <si>
    <t>CONVENIO DE COOPERACION INTERINSTITUCIONAL DE CONCURRENCIA DE COMPETENCIAS Y COGESTION DE OBRA CON GAD PARROQUIAL VERNAZA</t>
  </si>
  <si>
    <t>GAD PARROQUIAL VERNAZA</t>
  </si>
  <si>
    <t>"BACHEO ASFALTICO DE LA VIA VERNAZA - LA MENAIDA - LAS RAMAS - T DE BEBO EN LA PARROQUIA VERNAZA DEL CANTON SALITRE DE LA PROVINCIA DEL GUAYAS"</t>
  </si>
  <si>
    <t>"DOBLE RIEGO ASFALTICO EN SAN FRANCISCO LA PRIMAVERA DEL CANTON NARANJITO DE LA PROVINCIA DEL GUAYAS"</t>
  </si>
  <si>
    <t>CONVENIO DE COOPERACION INTERINSTITUCIONAL. TRIPARTITO DE CONCURRENCIA DE COMPETENCIAS, COORDINACION Y COGESTION DE OBRA CON GAD PARROQUIAL DE SABANILLA</t>
  </si>
  <si>
    <t>GAD PARROQUIAL DE SABANILLA - PEDRO CARBO</t>
  </si>
  <si>
    <t xml:space="preserve">
"ASFALTADO DE LA AV. HELBERT LEUNER DE LA PARROQUIA SABANILLA DEL CANTÓN PEDRO CARBO DE LA PARROQUIA DEL GUAYAS"</t>
  </si>
  <si>
    <t>CONVENIO DE COOPERACION INTERINSTITUCIONAL. TRIPARTITO DE CONCURRENCIA DE COMPETENCIAS, COORDINACION Y COGESTION DE OBRA  CON GAD PARROQUIAL DE SABANILLA</t>
  </si>
  <si>
    <t>"MANTENIMIENTO Y DOBLE RIEGO ASFALTICO EN LA CALLE 22 DE AGOSTO - VIA PALERONES DE LA PARROQUIA SABANILLA DEL CANTON PEDRO CARBO, PROVINCIA DEL GUAYAS"</t>
  </si>
  <si>
    <t>CONVENIO DE COOPERACION INTERINSTITUCIONAL. TRIPARTITO DE CONCURRENCIA DE COMPETENCIAS, COORDINACION Y COGESTION DE OBRA GAD PARROQUIAL DE VALLE DE LA VIRGEN</t>
  </si>
  <si>
    <t>"MANTENIMIENTO Y DOBLE RIEGO ASFALTICO EN LAS CALLES MANUEL MARIA DONOSO, MARIANA DE JESUS Y SUS TRANSVERSALES DE LA PARROQUIA VALLE DE LA VIRGEN, DEL CANTON PEDRO CARBO, PROVINCIA DEL GUAYAS"</t>
  </si>
  <si>
    <t>CONVENIO DE COOPERACION INTERINSTITUCIONAL DE CONCURRENCIA DE COMPETENCIAS Y COGESTION DE OBRA  CON GAD DE PEDRO CARBO</t>
  </si>
  <si>
    <t>"ASFALTADO EN CALLES URBANAS: CALLE RUMIÑAHUI DESDE CALLE SIN NOMBRE HASTA CALLE SIN NOMBRE, CALLE JULIO JARAMILLO DESDE CALLE SIN NOMBRE HASTA CALLEJÓN SIN NOMBRE, CALLE ENRIQUE MARTÍNEZ DESDE CALLE RUMIÑAHUI HASTA CALLE SIN NOMBRE, CALLE SAN FRANCISCO DESDE CALLE RUMIÑAHUI HASTA CALLE SIN NOMBRE, CALLE SIN NOMBRE DESDE CALLE RUMIÑAHUI HASTA CALLE SIN NOMBRE, CALLE SIN NOMBRE DESDE CALLE RUMIÑAHUI HASTA CALLE SIN NOMBRE, CALLE 24 DE MAYO DESDE AV. 9 DE OCTUBRE HASTA EMILIANO CAICEDO, CALLE JUAN MONTALVO DESDE AV. 9 DE OCTUBRE HASTA CRISTOBAL COLÓN DEL CANTÓN PEDRO CARBO, PROVINCIA DEL GUAYAS"</t>
  </si>
  <si>
    <t>CONVENIO DE COOPERACION INTERINSTITUCIONAL DE CONCURRENCIA DE COMPETENCIAS Y COGESTION DE OBRA GAD DE NOBOL</t>
  </si>
  <si>
    <t>"DOBLE RIEGO ASFALTICO EN EL SECTOR BUENOS AIRES COMUNA PETRILLO EN EL CANTON NOBOL DE LA PROVINCIA DEL GUAYAS"</t>
  </si>
  <si>
    <t>CONVENIO DE COOPERACION INTERINSTITUCIONAL DE CONCURRENCIA DE COMPETENCIAS Y COGESTION DE OBRA  CON GAD DE PALESTINA</t>
  </si>
  <si>
    <t>"ASFALTADO DE LAS CALLES LEOPOLDO MONCAYO, DESDE CALLE HERMINIA SALAVARRIA HASTA CALLE FRANCISCO JIMENEZ; CALLE FRANCISCO JIMENEZ, DESDE CALLE SAN JOSE HASTA CALLE EMILIO GOYA; CALLE LOS NARANJOS, DESDE AV. FAUSTO ESPINOZA PINTO HASTA CALLE VINCENTE PIEDRAHITA; CALLE VICENTE PIEDRAHITA, DESDE CALLE LOS NARANJOS HASTA CALLE 16 DE JUNIO; CALLE LUIS MORA, DESDE CALLE VICENTE PIEDRAHITA HASTA AV. FAUSTO ESPINOZA PINTO; Y CALLE PEDRO CASTRO NAVAS, DESDE CALLE LUIS MORA HASTA CALLE 16 DE JUNIO, DEL CANTON PALESTINA"</t>
  </si>
  <si>
    <t>CONVENIO DE COOPERACION INTERINSTITUCIONAL DE CONCURRENCIA DE COMPETENCIAS Y COGESTION DE OBRA  CON GAD CANTONAL DE SALITRE</t>
  </si>
  <si>
    <t>GAD CANTONAL DE SALITRE</t>
  </si>
  <si>
    <t>"MEJORAMIENTO DE SUBRASANTE, COLOCACION DE BASE CLASE 1 Y ASFALTADO E=5CM EN LAS CALLES (LUIS ALVARADO, BUENOS AIRES, FRANCISCO IÑIGUEZ) PERIMETRALES AL MERCADO MUNICIPAL DEL CANTON SALITRE, PROVINCIA DEL GUAYAS"</t>
  </si>
  <si>
    <t>CONVENIO DE COOPERACION INTERINSTITUCIONAL DE CONCURRENCIA DE COMPETENCIAS, COORDINACION Y COGESTION DE OBRA CON GAD PARROQUIAL LA VICTORIA</t>
  </si>
  <si>
    <t>GAD PARROQUIAL LA VICTORIA - SALITRE</t>
  </si>
  <si>
    <t>"MANTENIMIENTO ASFALTICO Y BACHEO DE DIVERSAS CALLES UBICADAS EN LA CABECERA PARROQUIAL LA VICTORIA EN EL CANTON SALITRE DE LA PARROQUIA DEL GUAYAS"</t>
  </si>
  <si>
    <t>CONVENIO DE COOPERACION INTERINSTITUCIONAL DE CONCURRENCIA DE COMPETENCIAS Y COGESTION DE OBRA CON GAD PARROQUIAL JUNQUILLAL</t>
  </si>
  <si>
    <t>GAD PARROQUIAL JUNQUILLAL - SALITRE</t>
  </si>
  <si>
    <t>"REHABILITACION A NIVEL DE CARPETA ASFALTICA DE VIA DESDE EL MALECON JUNQUILLAL HASTA EL BARRIO 5 ESQUINAS PARROQUIAL DE JUNQUILLAL EN EL CANTON SALITRE DE LA PROVINCIA DEL GUAYAS"</t>
  </si>
  <si>
    <t>CUMPLIMIENTO DE OBJETIVO DEL CONVENIO</t>
  </si>
  <si>
    <t>CONVENIO DE COOPERACION INTERINSTITUCIONAL DE CONCURRENCIA DE COMPETENCIAS Y COGESTION DE OBRA CON GAD CANTONAL DE NARANJAL</t>
  </si>
  <si>
    <t xml:space="preserve">
"CONSTRUCCION DE LA CANCHA DE USO MULTIPLE Y PARQUE AMIGO EN EL RECINTO FLOR Y SELVA PERTENECIENTE AL CANTON NARANJAL, PROVINCIA DEL GUAYAS"</t>
  </si>
  <si>
    <t>CONVENIO TRIPARTITO DE COOPERACION INTERINSTITUCIONAL DE CONCURRENCIA DE COMPETENCIAS Y COGESTION DE OBRA CON GAD PARROQUIAL TAURA</t>
  </si>
  <si>
    <t>GAD PARROQUIAL TAURA- NARANJAL</t>
  </si>
  <si>
    <t xml:space="preserve">
"ASFALTADO DE LA VIA PRINCIPAL DE TAURA 27 DE MAYO PERTENECIENTE A LA PARROQUIA TAURA DEL CANTON NARANJAL"</t>
  </si>
  <si>
    <t>CONVENIO DE COOPERACION INTERINSTITUCIONAL DE CONCURRENCIA DE COMPETENCIAS, COORDINACION Y COGESTION DE OBRA CON GAD PARROQUIAL DE JESUS MARIA</t>
  </si>
  <si>
    <t>GAD PARROQUIAL DE JESUS MARIA - NARANJAL</t>
  </si>
  <si>
    <t xml:space="preserve">
"DOBLE RIEGO ASFALTICO EN LA VIA ENTRADA A LAS CAÑAS VIA PERTENECIENTE A LA PARROQUIA JESUS MARIA DEL CANTON NARANJAL DE LA PROVINCIA DEL GUAYAS"</t>
  </si>
  <si>
    <t>CONVENIO DE COOPERACION INTERINSTITUCIONAL DE CONCURRENCIA DE COMPETENCIAS, COORDINACION Y COGESTION DE OBRA GAD PARROQUIAL DE SAN CARLOS</t>
  </si>
  <si>
    <t>GAD PARROQUIAL DE SAN CARLOS - NARANJAL</t>
  </si>
  <si>
    <t>"DOBLE RIEGO ASFALTICO EN LA VIA LA SUYA PERTENECIENTE A LA PARROQUIA SAN CARLOS DEL CANTON NARANJAL DE LA PROVINCIA DEL GUAYAS"</t>
  </si>
  <si>
    <t>CONVENIO DE COOPERACION DE OBRA CON GAD DE MILAGRO</t>
  </si>
  <si>
    <t xml:space="preserve">MANTENIMIENTO DE LA VIA BARCELONA, VIA QUE CONECTA A LOS RECINTOS AGUA SANTA, EL PROGRESO, EL CEIBO, MANABI CHICO, DEL CANTON MILAGRO </t>
  </si>
  <si>
    <t xml:space="preserve">CONVENIO DE COOPERACIÓN INTERINSTITUCIONAL DE CONCURRENCIA DE COMPETENCIAS Y COGESTIÓN DE OBRA CON GAD. MUNICIPAL DEL CANTON GUAYAQUIL </t>
  </si>
  <si>
    <t>GAD. MUNICIPAL DEL CANTON GUAYAQUIL</t>
  </si>
  <si>
    <t xml:space="preserve">RELLENO Y RECONFORMACION CON MATERIAL DE MEJORAMIENTO EN CALLES DEL SECTOR MONTE SINAHI, CANTON GUAYAQUIL </t>
  </si>
  <si>
    <t>ENTREGA DE ACTA DE ENTREGA RECEPCIÓN PARA SUSCRIPCIÓN DE LA CONTRAPARTE</t>
  </si>
  <si>
    <t>CONTRIBUIR CON LOS GASTOS A GENERARSE POR ALIMENTACIÓN, HOSPEDAJE, GASTOS MÉDICOS, TRANSPORTACIÓN, SUMINISTROS DE OFICINA Y MANTENIMIENTOS DE EQUIPO, PARA QUE LOS MÉDICOS EXTRANJEROS VOLUNTARIOS REALICEN CIRUGÍAS GRATUITAS Y SEGUIMIENTO POST QUIRÚRGICO A LOS NIÑOS Y NIÑAS QUE NACEN CON DEFECTOS CONGÉNITOS DE MAL FORMACIONES Y DEFORMIDADES FACIALES, ESPECIALMENTE CON LABIO Y/O PALADAR FISURADO</t>
  </si>
  <si>
    <t>CONVENIO DE COOPERACION ENTRE EL GOBIERNO AUTONOMO DESCENTRALIZADO PROVINCIAL DEL GUAYAS Y LA FEDERACIÓN DEPORTIVA DEL GUAYAS PARA LA EJECUCION DE COLONIAS DEPORTIVAS VACACIONALES EN LA PROVINCIA</t>
  </si>
  <si>
    <t>FEDERACIÓN DEPORTIVA DEL GUAYAS "FEDEGUAYAS"</t>
  </si>
  <si>
    <t>COLONIAS DEPORTIVAS VACACIONALES PARA 4000 NIÑAS, NIÑOS, ADOLESCENTES Y JÓVENES DE TODA LA PROVINCIA DEL GUAYAS EN DIFERENTES DISCIPLINAS DEPORTIVAS, DURANTE EL PERIODO VACACIONAL</t>
  </si>
  <si>
    <t>56 DÍAS</t>
  </si>
  <si>
    <t>CONVENIO DE COOPERACION INTERINSTITUCIONAL DE CONCURRENCIA DE COMPETENCIAS CON GAD DE DAULE - JUAN BAUTISTA AGUIRRE</t>
  </si>
  <si>
    <t>GAD DE DAULE - JUAN BAUTISTA AGUIRRE</t>
  </si>
  <si>
    <t xml:space="preserve">REHABILITACION DEL CAMINO VECINAL EL PORVENIR </t>
  </si>
  <si>
    <t>ACTA DE RECEPCIÓN DEFINITIVA</t>
  </si>
  <si>
    <t>TECOPY S.A.U.</t>
  </si>
  <si>
    <t>SE HA POSTULADO ANTE EL FONDO PARA LA INTERNACIONALIZACIÓN DE LA EMPRESA (FIEM) DEL GOBIERNO DE ESPAÑA, AL PROYECTO SOBRE  ESTUDIOS DE FACTIBILIDAD Y DISEÑOS DEFINITIVOS DE LA VIA NARANJAL – LA DELICIA – TRIPOLI – JESÚS MARÍA EN EL CANTÓN NARANJAL DE LA PROVINCIA DEL GUAYAS, INICIANDO LA GESTIÓN DOCUMENTAL EN JUNIO 2022</t>
  </si>
  <si>
    <t>ESTUDIOS Y FISCALIZACIÓN</t>
  </si>
  <si>
    <t>CONVENIO COOPERACIÓN AUTORIDAD AEROPORTUARIA DE GUAYAQUIL</t>
  </si>
  <si>
    <t>AUTORIDAD AEROPORTUARIA DE GUAYAQUIL</t>
  </si>
  <si>
    <t>EL GOBIERNO AUTÓNOMO DESCENTRALIZADO PROVINCIAL DEL GUAYAS, CON LA FINALIDAD DE MEJORAR LA RED VIAL PROVINCIAL Y CONECTAR LAS POBLACIONES DE LA PROVINCIA, PERMITIRÁ QUE AUTORIDAD AEROPORTUARIA DE GUAYAQUIL EJERZA LA COMPETENCIA QUE LE CORRESPONDE AL GAD PROVINCIAL Y EJECUTE LA “REHABILITACIÓN DE LA CARRETERA GÓMEZ RENDÓN (PROGRESO) - SAN LORENZO DE MATE - SABANA GRANDE Y PUERTO SABANA GRANDE”.</t>
  </si>
  <si>
    <t>30 MESES</t>
  </si>
  <si>
    <t>SOLICITUD DE AVANCE DE OBRA</t>
  </si>
  <si>
    <t>ACTA DE ENTREGA - RECEPCIÓN SUSCRITA POR LAS PARTES</t>
  </si>
  <si>
    <t xml:space="preserve">CONVENIO DE COOPERACION INTERINSTITUCIONAL CON GAD PARROQUIAL GOMEZ RENDON (PROGRESO)  </t>
  </si>
  <si>
    <t xml:space="preserve">GAD PARROQUIAL GOMEZ RENDON (PROGRESO)  </t>
  </si>
  <si>
    <t xml:space="preserve">REHABILITACION DE LA CARRETERA GOMEZ RENDON (PROGRESO) - SAN LORENZO DE MATE - SABANA GRANDE Y PUERTO SABANA GRANDE </t>
  </si>
  <si>
    <t>CONVENIO DE CONCURRENCIA DE COMPETENCIAS  OBRA CON GAD DE BALZAR</t>
  </si>
  <si>
    <t>CONSTRUCCION DE PUENTE COLGANTE EN LOS SECTORES EL LIMON, EL DESECHO Y SAN GUILLERMO</t>
  </si>
  <si>
    <t>SOLICITUD INFORME AL GAD
18-07-2023</t>
  </si>
  <si>
    <t>CONVENIO DE COOPERACION INTERINSTITUCONAL DE CONCURRENCIA DE COMPETENCIAS Y COGESTION DE OBRA CON GAD DE GRAL. ANTONIO ELIZALDE - BUCAY (BUCAY)</t>
  </si>
  <si>
    <t>CONSTRUCCION DE MURO DE GAVIONES EN EL SECTOR LA PUNTILLA A ORILLAS DEL RIO CHIMBO DEL CANTON GENERAL ANTONIO ELIZALDE (BUCAY)</t>
  </si>
  <si>
    <t>CONVENIO DE COOPERACION INTERINSTITUCIONAL DE CONCURRENCIA DE COMPETENCIAS Y COGESTION DE OBRA GAD PARROQUIAL DE VALLE DE LA VIRGEN</t>
  </si>
  <si>
    <t>GAD PARROQUIAL DE VALLE DE LA VIRGEN - PEDRO CARBO</t>
  </si>
  <si>
    <t xml:space="preserve">REHABILITACION DE CAMINOS DE TERCER ORDEN EN PARROQUIA VALLE DE LA VIRGEN  </t>
  </si>
  <si>
    <t>SOLICITUD INFORME AL GAD
02-09-2023</t>
  </si>
  <si>
    <t>MEMORANDO DE ENTENDIMIENTO</t>
  </si>
  <si>
    <t>MEMORANDO DE ENTENDIMIENTO CELEBRADO ENTRE EL GOBIERNO AUTÓNOMO DESCENTRALIZADO PROVINCIAL DEL GUAYAS Y LA INTERNATIONAL FIRE AND RESCUE ASSOCIATION - IFRA</t>
  </si>
  <si>
    <t>INTERNATIONAL FIRE AND RESCUE ASSOCIATION - IFRA</t>
  </si>
  <si>
    <t>FOTO DE REUNIONES</t>
  </si>
  <si>
    <t>ADENDA AL CONVENIO DE COOPERACION ENTRE EL GOBIERNO AUTONOMO DESCENTRALIZADO PROVINCIAL DEL GUAYAS Y LA FEDERACIÓN DEPORTIVA DEL GUAYAS PARA LA EJECUCION DE COLONIAS DEPORTIVAS VACACIONALES EN LA PROVINCIA</t>
  </si>
  <si>
    <t>COLONIAS DEPORTIVAS VACACIONALES PARA 1000 NIÑAS, NIÑOS Y ADOLESCENTES  EN LOS CANTONES MILAGRO Y DURÁN, 500 EN CADA CANTÓN EN DIFERENTES DISCIPLINAS DEPORTIVAS, DURANTE EL PERIODO VACACIONAL</t>
  </si>
  <si>
    <t>28 DÍAS</t>
  </si>
  <si>
    <t>CONVENIO DE COORPERACIÓN INTERINSTITUCIONAL DE CONCURRENCIA DE COMPETENCIAS Y COGESTIÓN DE OBRA ENTRE EL GOBIERNO AUTÓNOMO DESCENTRALIZADO PROVINCIAL DE LOS RIOS Y EL GOBIERNO AUTÓNOMO DESCENTRALIZADO DEL GUAYAS, PARA LA CONSTRUCCIÓN DEL PASO LATERAL EN EL CANTÓN ALFREDO BAQUERIZO MORENO JUJAN INCLUIDO PUENTE SOBRE EL RIO JUJAN</t>
  </si>
  <si>
    <t>GAD PROVINCIAL DE LOS RIOS</t>
  </si>
  <si>
    <t>LAS PARTES SE COMPROMETEN A LA COOPERACIÓN INTERINSTITUCIONAL BAJO LA MODALIDAD DE CONCURRENCIA DE COMPETENCIAS Y COGESTIÓN DE OBRA, PARA REALIZAR LA CONSTRUCCIÓN DEL PASO LATERAL EN EL CANTÓN ALFREDO BAQUERIZO MORENO JUJAN INCLUIDO PUENTE SOBRE EL RIO JUJAN</t>
  </si>
  <si>
    <t>ACTA DE ENTREGA RECEPCIÓN DEFINITIVA DEL GAD DE LOS RIOS</t>
  </si>
  <si>
    <t>CONVENIO DE COOPERACIÓN INTERINSTITUCIONAL ENTRE EL GOBIERNO AUTONOMO DESCENTRALIZADO PROVINCIAL DE LOS RÍOS Y EL GOBIERNO AUTONOMO DESCENTRALIZADO PROVINCIAL DEL GUAYAS, PARA LA CONSTRUCCION DEL PASO LATERAL EN EL CANTÓN ALFREDO BAQUERIZO MORENO (JUJAN) INCLUIDO PUENTE SOBRE EL RIO JUJAN</t>
  </si>
  <si>
    <t>GAD LOS RÍOS</t>
  </si>
  <si>
    <t>CONSTRUCCIÓN DEL PASO LATERAL EN EL CANTON ALFREDO BAQUERIZO BAQUERIZO MORENO (JUJAN) INCLUIDO PUENTE SOBRE RIO JUJAN</t>
  </si>
  <si>
    <t xml:space="preserve">CONVENIO DE COOPERACION INTERINSTITUCIONAL DE CONCURRENCIA DE COMPETENCIAS Y COGESTION DE OBRA  CON GAD. MUNICIPAL DEL CANTON GUAYAQUIL </t>
  </si>
  <si>
    <t xml:space="preserve">GAD. MUNICIPAL DEL CANTON GUAYAQUIL </t>
  </si>
  <si>
    <t>RELLENO Y RECONFORMACION CON MATERIAL DE MEJORAMIENTO EN CALLES DEL SECTOR NUEVA PROSPERINA</t>
  </si>
  <si>
    <t>CONVENIO DE COOOPERACIÓN ENTRE EL GOBIERNO AUTÓNOMO DESCENTRALIZADO PROVINCIAL DEL GUAYAS Y LA BENEMÉRITA SOCIEDAD PROTECTORA DE LA INFANCIA PARA MISIÓN MÉDICA OPERACIÓN DE CATARATAS</t>
  </si>
  <si>
    <t>BENEMERITA SOCIEDAD PROTECTORA DE LA INFANCIA</t>
  </si>
  <si>
    <t>MEJORAR LA CALIDAD DE VIDA DE LOS ADULTOS MAYORES CON CATARATAS A TRAVÉS DE INTERVENCIONES QUIRÚRGICAS, RESPECTO DE SU PARTICIPACIÓN EN DIFERENTES ASPECTOS DE LA COTIDIANIDAD, COMO LEER, TRABAJO Y RECREACIÓN.  ATENDER DE FORMA GRATUITA DURANTE TODO EL AÑO EN EL CENTRO DE FISURADOS UBICADO EN EL HOSPITAL LEÓN BECERRA</t>
  </si>
  <si>
    <t xml:space="preserve">CONVENIO DE COOPERACION INTERIONSTITUCIONAL DE CONCURRENCIA DE COMPETENCIAS DE OBRAS CON CONSEJO NACIONAL ELECTORAL </t>
  </si>
  <si>
    <t xml:space="preserve">CONSEJO NACIONAL ELECTORAL </t>
  </si>
  <si>
    <t>RECAPEO Y ASFALTADO EN LOS PATIOS DE LA DELEGACION ELECTORAL PROVINCIAL DEL GUAYAS DE LA CIUDAD DE GUAYAQUIL, PROVINCIA DEL GUAYAS</t>
  </si>
  <si>
    <t xml:space="preserve"> CANTON GUAYAQUIL</t>
  </si>
  <si>
    <t>ASFALTADO DE LAS DIFERENTES CALLES DE LA PARROQUIA FEBRES CORDERO SUR OESTE Y BACHEO ASFALTICO DE VARIAS CALLES DE LA CIUDAD DE GUAYAQUIL</t>
  </si>
  <si>
    <t>INFORME TÉCNICO DEL SUPERVISOR DEL CONVENIO. 
29-08-2023</t>
  </si>
  <si>
    <t xml:space="preserve">LIMPIEZA DE CANALES EN LOS RECINTOS: ALIANZA, AMELIA MARÍA, BARRANCA CENTRAL, EL CARMEN, GRAMINEA SELECTA, GUACHAPELICES, ISLA DE GUARE, LA ENVIDIA, LA SEQUITA, LOS ESPINOS, SAN LUIS, ZAPAN, ISLA MORENA, LA PATRICIA, FALDAS DE CERRO, LAS MARAVILLAS. </t>
  </si>
  <si>
    <t>INSTITUTO SUPERIOR TECNOLÓGICO BOLIVARIANO DE TECNOLOGÍA</t>
  </si>
  <si>
    <t>CONVENIO TRIPARTITO DE COORPERACIÓN INTERINSTITUCIONAL ENTRE EL GOBIERNO AUTÓNOMO DESCENTRALIZADO PROVINCIAL DEL GUAYAS, EL GOBIERNO AUTÓNOMO DESCENTRALIZADO MUNICIPAL DEL CANTÓN SANTA LUCÍA Y LA CONCESIONARIA NORTE CONORTE S.A.</t>
  </si>
  <si>
    <t>LAS PARTES SE COMPROMETEN A LA COOPERACIÓN INTERINSTITUCIONAL, PARA LLEVAR A CABO LA “COLOCACIÓN DEL MONUMENTO A LA VIRGEN DE SANTA LUCIA PATRONA DEL CANTÓN, EN EL REDONDEL UBICADO ENTRE LOS SECTORES DE SAN PEDRO Y LA INDUSTRIA.</t>
  </si>
  <si>
    <t>730 DÍAS</t>
  </si>
  <si>
    <t>ACTA DE ENTREGA - RECEPCIÓN DEFINITIVA DE LA PREFECTURA</t>
  </si>
  <si>
    <t>CONVENIO DE COOPERACION INTERINSTITUCONAL DE CONCURRENCIA DE COMPETENCIAS Y COORDINACION  DE OBRA CON GAD DE SAMBORONDON - TARIFA</t>
  </si>
  <si>
    <t>REHABILITACION DE LOS CAMINOS DE ACCESO A LOS RECINTOS "MADERA NEGRA", "LAS CASITAS", "EL GUANO", PERTENECIENTES A LA PARROQUIA TARIFA</t>
  </si>
  <si>
    <t>CONVENIO DE COORPERACIÓN INTERINSTITUCIONAL ENTRE EL GOBIERNO AUTÓNOMO DESCENTRALIZADO PROVINCIAL DEL GUAYAS Y LA SECRETARIA TÉCNICA DEL COMITÉ INTERINSTITUCIONAL DE PREVENCIÓN DE ASENTAMIENTOS HUMANOS IRREGULARES</t>
  </si>
  <si>
    <t>SECRETARIA TÉCNICA DEL COMITÉ INTERINSTITUCIONAL DE PREVENCIÓN DE ASENTAMIENTOS HUMANOS IRREGULARES</t>
  </si>
  <si>
    <t>ESTABLECER LA COOPERACIÓN TENDIENTE QUE PERMITA A LA SECRETARÍA TÉCNICA DEL COMITÉ INTERINSTITUCIONAL DE PREVENCIÓN DE ASENTAMIENTOS HUMANOS IRREGULARES PRESTAR SU CONTINGENTE TÉCNICO Y SU EXPERIENCIA EN EL PROCESO DE DESALOJO DE LAS PERSONAS NATURALES Y JURÍDICAS QUE ESTÁN OCUPANDO EL DERECHO DE VÍA EN EL SISTEMA CONCESIONAL DEL GUAYAS DELEGADAS AL GOBIERNO PROVINCIAL DEL GUAYAS POR PARTE DEL MINISTERIO DE TRANSPORTE Y OBRAS PÚBLICAS.</t>
  </si>
  <si>
    <t>MINISTERIO DE LA PRODUCCION, COMERCIO EXTERIOR, INVERSIONES Y PESCA</t>
  </si>
  <si>
    <t>SE DESARROLLARON ACERCAMIENTOS EN EL MARCO DEL PROYECTO DE VENTANILLA UNICA DE INVERSIONES, RESPONDIENDO A NECESIDADES DE LEVANTAMIENTO DE INFORMACIÓN SOBRE LOS TRÁMITES EN LOS QUE LA PREFECTURA INTERVIENE, EN MATERIA DE ATENCIÓN A INVERSIONISTAS. ASÍ MISMO, SE DESARROLLARON CHARLAS DE CAPACITACIÓN SOBRE EL IMPACTO DE LA INVERSIÓN EXTRANJERA DIRECTA, DIRIGIDAS  A FUNCIONARIOS DE LOS GAD MUNICIPALES DE GUAYAS</t>
  </si>
  <si>
    <t>CONVENIO INTERINSTITUCIONAL DE TRANSFERENCIA ENTRE EL GAOBIERNO AUTONOMO DESCENTRALIZADO PROVINCIAL DEL GUAYAS Y EL GOBIERNO AUTONOMO DESCENTRALIZADO MUNICIPAL DEL CANTON  BALZAR PARA EL MANTENIMIENTO PETREO DE CAMINOS VECINALES DEL CANTON BALZAR</t>
  </si>
  <si>
    <t>GOBIERNO AUTONOMO DESCENTRALIZADO MUNICIPAL DEL CANTON  BALZAR</t>
  </si>
  <si>
    <t>MANTENIMIENTO Y REHABILITACIÓN CON MATERIAL PETREO PARA BACHEO DE LOS CAMINOS RURALES DEL CANTÓN BALZAR</t>
  </si>
  <si>
    <t>CONVENIO DE COOPERACION INTERINSTITUCIONAL DE CONCURRENCIA DE COMPETENCIA Y CGESTION DE OBRA GAD CANTONAL LOMAS DE SARGENTILLO</t>
  </si>
  <si>
    <t>MANTENIMIENTO DE VARIAS CALLES DE LA ZONA URBANA CON MATERIAL RECICLADO EN EL CANTON LOMAS DE SARGENTILLO DE LA PROVINCIA DEL GUAYAS</t>
  </si>
  <si>
    <t>CLUB ROTARIO CERRO AZUL</t>
  </si>
  <si>
    <t>CONVENIO ESTÁ FIRMADO, CON EL OBJETIVO DE CANALIZAR LA RECEPCIÓN DE FUTURAS DONACIONES DE EQUIPAMIENTO PARA ATENCIÓN MÉDICA</t>
  </si>
  <si>
    <t xml:space="preserve">CONVENIO MARCO DE COOPERACIÓN ENTRE EL GOBIERNO AUTÓNOMO DESCENTRALIZADO PROVINCIAL DEL GUAYAS Y LA LIGA DEPORTIVA CANTONAL DE DURÁN </t>
  </si>
  <si>
    <t>LIGA DEPORTIVA CANTONAL DE DURÁN</t>
  </si>
  <si>
    <t xml:space="preserve">REALIZAR ACTIVIDADES CONJUNTAS, CONTINUAR OFRECIENDO Y MEJORAR LA CALIDAD DE VIDA DE LOS NIÑOS Y NIÑAS, DESARROLLANDO SUS CAPACIDADES FÍSICAS, PSICOLÓGICAS, EMOCIONALES, SOCIALES Y CULTURALES, MEDIANTE INTERRELACION CON LA PRÁCTICA DE GESTIÓN DE POLÍTICA PÚBLICA Y LOS SERVICIOS QUE OFRECE ESTA INSTITUCIÓN, BUSCANDO MEJORAR EL ECOSISTEMA EDUCATIVO, FORMATIVO Y SOCIALDEL BNUEN USO DE TIEMPO Y OCIO. </t>
  </si>
  <si>
    <t xml:space="preserve">PRINT SERCOP PROCESOS NO ADJUDICADOS </t>
  </si>
  <si>
    <t xml:space="preserve">CONVENIO DE COOPERACIÓN INTERINSTITUCIONAL DE CONCURRENCIA DE COMPETENCIAS Y COGESTIÓN DE OBRA DAULE </t>
  </si>
  <si>
    <t>ASFALTADO DE VARIOS CAMINOS EN EL SECTOR RURAL DEL CANTÓN DAULE</t>
  </si>
  <si>
    <t xml:space="preserve">CONVENIO DE COOPERACIÓN INTERINSTITUCIONAL ENTRE EL GOBIERNO AUTÓNOMO DESCENTRALIZADO PROVINCIAL DEL GUAYAS Y EL GOBIERNO AUTÓNOMO DESCENTRALIZADO MUNICIPAL DEL CANTÓN GENERAL ANTONIO ELIZALDE (BUCAY) PARA REALIZAR EL EVENTO  TURÍSTICO, CULTURAL Y ARTÍSTICO DENOMINADO “FESTIVAL CAMPESINO MATILDE ESTHER 2022” </t>
  </si>
  <si>
    <t>GOBIERNO AUTÓNOMO DESCENTRALIZADO MUNICIPAL DEL CANTÓN GENERAL ANTONIO ELIZALDE (BUCAY)</t>
  </si>
  <si>
    <t>REALIZAR EL EVENTO TURÍSTICO, CULTURAL Y ARTÍSTICO DENOMINADO "FESTIVAL CAMPESITO MATILDE ESTHER 2022"</t>
  </si>
  <si>
    <t>CONVENIO DE COOPERACION INTERINSTITUCONAL DE CONCURRENCIA DE COMPETENCIAS Y COGESTION DE OBRA OBRA CON GAD DE COLIMES</t>
  </si>
  <si>
    <t>PRESTACION DE SERVICIOS DE ALQUILER DE MAQUINARIA PESADA PARA REALIZAR LA APERTURA DEL CORREDOR VIAL SECUNDARIO EN AFECTACIONES PROVOCADAS POR LA ESTACION INVERNAL DEL CANTON COLIMES</t>
  </si>
  <si>
    <t>MANTENIMIENTO DE CAMINOS RURALES: GENERAL GOMEZ, GUACHAPELI, EL ROBLE, VISTA ALEGRE, GRAMINEA SELECTA-SAN ANTONIO, LAS ISLAS, LAS MARAVILLAS, LOS ANGELES, LA ALIANZA, MINA DE ORO, ISLA MORENO, PAULA LEON, LA DELICIA, SAN GIL, LOS ESPINOS, QUEVEDO, SAN MATIAS, GUACHAPELICES, SAN NICOLAS, BARRANCA SABANILLA, PUNTILLA LA BARRANCA</t>
  </si>
  <si>
    <t>ACTA DE ENTREGA RECEPCIÓN DEFINITIVA</t>
  </si>
  <si>
    <t>CONVENIO DE COOPERACION INTERINSTITUCONAL DE CONCURRENCIA DE COMPETENCIAS Y COGESTION DE OBRA CON GAD DE SAMBORONDON</t>
  </si>
  <si>
    <t>RELLENO DE CAMINOS VENICALES EN LOS RECINTOS "LA ALIANZA" "LOS ANGELES" "LA PATRICIA" "SANTA ROSA" "LAS ISLAS" "NUEVA VIDA" "GUASMITO" "EL PARAISO" "RIO SECO" "TUTUMBES" "VISTA ALEGRE" "SAN LUIS" "LAS MARAVILLAS" "GUARE FIRME" "NUEVA ANGELICA" CORRESPONDIENTES AL CANTON SAMBORONDON</t>
  </si>
  <si>
    <t>INFORME TÉCNICO DEL SUPERVISOR DEL CONVENIO. 
04-07-2023</t>
  </si>
  <si>
    <t>CONVENIO INTERINSTITUCIONAL ENTRE LA PREFECTURA DEL GUAYAS Y LA EMPRESA PÚBLICA DE CONSTRUCCIONES DEL GOBIERNO AUTÓNOMO DESCENTRALIZADO PROVINCIAL DEL GUAYAS, CONSTRUGUAYAS E.P.</t>
  </si>
  <si>
    <t>DESCRIPCION: PARA VIABILIZAR LA TRANSFERENCIA DE RECURSOS POR PARTE DE LA PREFECTURA DEL GUAYAS A LA EMPRESA PÚBLICA DE CONSTRUCCIONES DEL GOBIERNO AUTÓNOMO DESCENTRALIZADO PROVINCIAL DEL GUAYAS - CONSTRUGUAYAS EP., POR UN VALOR DE USD$ 308.966,13, POR SEIS (6) MESES, QUE COMPRENDE EL GASTO CORRIENTE DE LOS MESES DESDE JULIO HASTA DICIEMBRE DEL PRESENTE EJERCICIO FISCAL 2022</t>
  </si>
  <si>
    <t>CONVENIO MARCO DE COOOPERACIÓN ENTRE EL GOBIERNO AUTÓNOMO DESCENTRALIZADO PROVINCIAL DEL GUAYAS Y LA BENEMÉRITA SOCIEDAD PROTECTORA DE LA INFANCIA</t>
  </si>
  <si>
    <t>TIENE COMO OBJETIVO PRINCIPAL Y GENERAL MEJORAR LA CALIDAD DE VIDA Y REDUCIR LAS DESIGUALDADES DE LOS NIÑOS Y ADULTOS GUAYASENSES CON CONDICIONES MEDICAS INCAPACITANTES, A TRAVÉS DE LA ATENCION QUIRURGICA GRATUITA DE MISIONES MÉDICAS Y EL SEGUIMIENTO POST QUIRÚRGICO.</t>
  </si>
  <si>
    <t>CONVENIOS ESPECÍFICOS FIRMADOS</t>
  </si>
  <si>
    <t>CONVENIO INTERINSTITUCIONAL DE TRANSFERENCIA ENTRE EL GOBIERNO AUTONOMO DESCENTRALIZADO PROVINCIAL DEL GUAYAS Y EL GOBIERNO AUTONOMO DESCENTRALIZADO MUNICIPAL DEL CANTON  BALZAR PARA REALIZAR LA CONSTRUCCION DE PAVIMENTO FLEXIBLE E=2" EN LOS SECTORES LOS BOYALES, SAN RAMON, LA MONSERRATE Y SAN FELIPE DE LA ZONA RURAL DE LA CIUDAD DE BALZAR EN LA PROVINCIA DEL GUAYAS</t>
  </si>
  <si>
    <t>GAD BALZAR</t>
  </si>
  <si>
    <t>CONSTRUCCIÓN DE PAVIMENTO FLEXIBLE E=2” EN LOS SECTORES LOS BOYALES, SAN RAMÓN, LA MONSERRATE Y SAN FELIPE DE LA ZONA RURAL DE LA CIUDAD DE BALZAR, PROVINCIA DEL GUAYAS</t>
  </si>
  <si>
    <t>SOLICITUD DE INFORMACIÓN AL GAD 
21-09-2023</t>
  </si>
  <si>
    <t>CONVENIO DE COOPERACIÓN INTERINSTITUCIONAL ENTRE GOBIERNO PROVINCIAL DEL GUAYAS Y LA FEDERACION DEPORTIVA DEL GUAYAS FEDEGUAYAS PARA LA REALIZACION DEL MUNDIAL JUVENIL DE JUDO (ARRASTRE)</t>
  </si>
  <si>
    <t>MEJORAR LA CALIDAD DE VIDA DE LOS GUAYASENSES, PROMOVIENDO Y APORTANDO LA REALIZACIÓN DEL CAMPEONATO MUNDIAL JUVENIL DE JUDO COMO ACTIVIDADES DEPORTIVAS INTERNACIONALES EN LA PROVINCIA DEL GUAYAS PARA FOMENTAR UNA CULTURA DEPORTIVA Y UBICAR A NUESTRA PROVINCIA DENTRO DEL CALENDARIO INTERNACIONAL DEPORTIVO.</t>
  </si>
  <si>
    <t>FUNDACIÓN CIRCULAR, ICHTHION, CATALIZA</t>
  </si>
  <si>
    <t>CONVENIO FIRMADO
CORREOS</t>
  </si>
  <si>
    <t>ENTREGA DE 200 M3 DE MESCLA ASFALTICA QUE SERVIRA PARA  LOS RECINTOS  "VENECIA" , "MANGA DE JENJEN" , " RECINTO GALAPAGOS" , "VUELTA AL PIANO" "SECTOR CHAPARRAL" , "PUENTE MARISCAL SUCRE</t>
  </si>
  <si>
    <t>INFORME DEL SUPERVISOR INDICANDO DE ENTERA SATISFACCIÓN LA OBRA.  
29-08-2023</t>
  </si>
  <si>
    <t>CONVENIO DE COOPERACIÓN ENTRE EL GOBIERNO AUTÓNOMO DESCENTRALIZADO PROVINCIAL DEL GUAYAS Y LA FUNDACIÓN SER FELIZ</t>
  </si>
  <si>
    <t>UNIVERSIDAD LAICA VICENTE ROCAFUERTE</t>
  </si>
  <si>
    <t>PROYECTO DIAGNOSTICO DE LAS NECESIDADES, PLAN DE CAPACITACION, Y MENTORIA A MICRO Y PEQUEÑOS EMPRENDIMIENTOS.</t>
  </si>
  <si>
    <t>INSTITUTO SUPERIOR TECNOLOGICO GUAYAQUIL</t>
  </si>
  <si>
    <t>CONVENIO INTERINSTITUCIONAL DE TRANSFERENCIA ENTRE EL GOBIERNO AUTONOMO DESCENTRALIZADO PROVINCIAL DEL GUAYAS Y EL GOBIERNO AUTONOMO DESCENTRALIZADO MUNICIPAL DEL CANTON  LOMAS DE SARGENTILLO PARA REALIZAR EL ASFALTADO DE 2" PARA VARIAS VIAS Y CALLES DE LA CABECERA CANTONAL DE LOMAS DE SARGENTILLO</t>
  </si>
  <si>
    <t>GOBIERNO AUTONOMO DESCENTRALIZADO MUNICIPAL DEL CANTON  LOMAS DE SARGENTILLO</t>
  </si>
  <si>
    <t>VERIFICAR NOMENCLATURA, PUES DE LA REVISIÓN SE HALLO EL CONVENIO PARA EL: ASFALTADO DE LA CALLE CEFERINO HUNGRÍA, CALLE GALLEGOS LARA, CALLE 18 DE OCTUBRE, CALLE SAN VICENTE, CALLE SAN JACINTO, CALLE 5 DE JUNIO, CALLE GUAYAQUIL, SIMÓN BOLÍVAR Y 3 DE NOVIEMBRE DEL CANTÓN LOMAS DE SARGENTILLO</t>
  </si>
  <si>
    <t>DESCRIPCION: PARA FINANCIAR EL CONVENIO CORRESPONDIENTE A LA DEUDA QUE EXISTE CON LA UNIVERSIDAD DE GUAYAQUIL MEDIANTE PROCESO DE MEDIACIÓN NO. 0650-DNCM-2020-GUA REFERENTE AL CONTRATO UG-PS-0058-2017</t>
  </si>
  <si>
    <t>CONVENIO INTERINSTITUCIONAL DE TRANSFERENCIA ENTRE EL GOBIERNO AUTONOMO DESCENTRALIZADO PROVINCIAL DEL GUAYAS Y EL GOBIERNO AUTONOMO DESCENTRALIZADO MUNICIPAL DEL CANTON  YAGUACHI PARA REALIZAR EL MANTENIMIENTO VIAL DE LAS CALLES URBANAS DE LA CABECERA CANTONAL Y CABECERA PARROQUIAL DE VIRGEN DE FÁTIMA PERTENECIENTE AL CANTÓN SAN JACINTO DE YAGUACHI</t>
  </si>
  <si>
    <t>MANTENIMIENTO VIAL DE LAS CALLES URBANAS DE LA CABECERA CANTONAL Y CABECERA PARROQUIAL DE VIRGEN DE FÁTIMA PERTENECIENTE AL CANTÓN SAN JACINTO DE YAGUACHI</t>
  </si>
  <si>
    <t>CORREO REMITIENDO ACTA DE TERMINACIÓN DE MUTUO ACUERDO AL GAD PARA FIRMA. 
27-06-2023</t>
  </si>
  <si>
    <t>UNIVERSIDAD BOLIVARIANA DEL ECUADOR</t>
  </si>
  <si>
    <t>COLABORAR Y APOYAR EN ACTIVIDADES ACADÉMICAS, CIENTÍFICAS, PROFESIONALES  E INTERCULTURALES, ENTRE ESTUDIANTES, DOCENTES Y PERSONAL ADMINISTRATIVO DE LA UNIVERSIDAD Y LA PREFECTURA DEL GUAYAS</t>
  </si>
  <si>
    <t xml:space="preserve">CONVENIO DE COOPERACIÓN ENTRE EL GOBIERNO AUTÓNOMO DESCENTRALIZADO PROVINCIAL DEL GUAYAS Y LA FUNDACIÓN GLOBAL SMILE ECUADOR </t>
  </si>
  <si>
    <t>CONTRIBUIR CON LOS GASTOS QUE SE GENEREN DE LA MISIÓN, PARA QUE LOS MÉDICOS EXTRANJEROS VOLUNTARIOS REALICEN CIRUGÍAS GRATUITAS Y SEGUIMIENTO POST QUIRÚRGICO A LOS NIÑOS Y NIÑAS QUE NACEN CON DEFECTOS CONGÉNITOS DE MAL FORMACIONES Y DEFORMIDADES FACIALES, ESPECIALMENTE CON LABIO Y/O PALADAR FISURADO. APORTE QUE SE REALIZA PARA APOYAR ACCIONES EMPRENDIDAS POR SECTORES PRIVADOS DIRIGIDAS A PROGRAMAS SOCIALES QUE TIENEN POR OBJETO LA ATENCIÓN DE NECESIDADES COLECTIVAS DE GRUPOS VULNERABLES DE LA PROVINCIA DEL GUAYAS.</t>
  </si>
  <si>
    <t>TECNOLOGICO UNIVERSITARIO RUMIÑAHUI</t>
  </si>
  <si>
    <t>CONVENIO INTERINSTITUCIONAL DE TRANSFERENCIA ENTRE EL GOBIERNO AUTONOMO DESCENTRALIZADO PROVINCIAL DEL GUAYAS Y EL GOBIERNO AUTONOMO DESCENTRALIZADO MUNICIPAL DEL CANTON GENERAL ANTONIO ELIZALDE  BUCAY PARA REALIZAR EL ASFALTADO DE VARIAS VIAS URBANAS EN EL CANTON  GENERAL ANTONIO ELIZALDE  BUCAY</t>
  </si>
  <si>
    <t>GAD BUCAY</t>
  </si>
  <si>
    <t>ASFALTADO DE 5.82 KM DE CALLES EN EL SECTOR URBANO DEL CANTÓN GENERAL ANTONIO ELIZALDE (BUCAY)</t>
  </si>
  <si>
    <t>8 MESES</t>
  </si>
  <si>
    <t>SOLICITUD DE INFORMACIÓN AL GAD 
17-10-2023</t>
  </si>
  <si>
    <t>CONVENIO INTERINSTITUCIONAL DE TRANSFERENCIA ENTRE EL GOBIERNO AUTONOMO DESCENTRALIZADO PROVINCIAL DEL GUAYAS Y EL GOBIERNO AUTONOMO DESCENTRALIZADO MUNICIPAL DEL CANTON  MILAGRO PARA REALIZAR EL MANTENIMIENTO ASFALTICO DE VARIAS VIAS URBANAS EN EL CANTON MILAGRO (FASE I)</t>
  </si>
  <si>
    <t>GAD MILAGRO</t>
  </si>
  <si>
    <t>MANTENIMIENTO ASFALTICO DE VARIAS VIAS URBANAS EN EL CANTON MILAGRO (FASE I)</t>
  </si>
  <si>
    <t>GESTIÓN DE RIESGO</t>
  </si>
  <si>
    <t>CONVENIO MARCO DE COOPERACIÓN CORPORACIÓN INTER CANTONAL DE ORGANIZACIONES CAMPESINAS-CULTURALES-MONTUVIAS Y SOCIALES</t>
  </si>
  <si>
    <t>CORPORACIÓN INTER CANTONAL DE ORGANIZACIONES CAMPESINAS-CULTURALES-MONTUVIAS Y SOCIALES</t>
  </si>
  <si>
    <t>COORDINAR MANCOMUNADAMENTE CON LAS ENTIDADES DE SEGURIDAD COMPETENTES, PLANES Y PROYECTOS, ENCAMINADOS A PREVENIR TODO TIPO DE VIOLENCIA Y ERRADICAR EL ABIGEATO EN EL CANTÓN SALITRE, A TRAVÉS LA INTERACCIÓN DE ACTORES PÚBLICOS, PRIVADOS , CON LA PARTICIPACIÓN ACTIVA DE LA CIUDADANÍA.</t>
  </si>
  <si>
    <t>CONVENIO INTERINSTITUCIONAL DE TRANSFERENCIA ENTRE EL GAOBIERNO AUTONOMO DESCENTRALIZADO PROVINCIAL DEL GUAYAS Y EL GOBIERNO AUTONOMO DESCENTRALIZADO MUNICIPAL DEL CANTON  BALAO PARA LA ADQUISICION DE ADOQUINES PARA SU INSTALACION EN VARIAS CALLES DEL CANTON BALAO</t>
  </si>
  <si>
    <t>GOBIERNO AUTONOMO DESCENTRALIZADO MUNICIPAL DEL CANTON  BALAO</t>
  </si>
  <si>
    <t xml:space="preserve">ADOQUINAMIENTO DE CALLES Y AVENIDAS DEL CENTRO DE LA CABECERA CANTONAL DE BALAO, </t>
  </si>
  <si>
    <t>INFORME TECNICO DEL SUPERVISOR DEL CONVENIO 
18-07-2023</t>
  </si>
  <si>
    <t>CONVENIO INTERINSTITUCIONAL DE TRANSFERENCIA ENTRE EL GOBIERNO AUTONOMO DESCENTRALIZADO PROVINCIAL DEL GUAYAS Y EL GOBIERNO AUTONOMO DESCENTRALIZADO MUNICIPAL DEL CANTON  EL EMPALME PARA LA PAVIMENTACION CON ASFALTO Y CONSTRUCCION DE CUNETAS EN LOMAS EN LOS RECINTOS: CARACOLI, LOS PAVONES, BUENA SUERTE, MURUCUMBA Y CUCHARAS DE ARRIBA DEL CANTON EL EMPALME</t>
  </si>
  <si>
    <t>GOBIERNO AUTONOMO DESCENTRALIZADO MUNICIPAL DEL CANTON  EL EMPALME</t>
  </si>
  <si>
    <t>PAVIMENTACIÓN CON ASFALTO Y CONSTRUCCIÓN DE CUNETAS EN LOMAS EN LOS RECINTOS: CARACOLÍ, LOS PAVONES, BUENA SUERTE, MURUCUMBA Y CUCHARAS DE ARRIBA</t>
  </si>
  <si>
    <t>CONVENIO DE COOPERACIÓN ENTRE EL GOBIERNO AUTÓNOMO DESCENTRALIZADO PROVINCIAL DEL GUAYAS Y LA FUNDACIÓN MAYOR PODER EN BENEFICIO DE ADULTOS MAYORES DE LA PROVINCIA DEL GUAYAS CON EL PROGRAMA "VIDA ACTIVA Y SALUDABLE"</t>
  </si>
  <si>
    <t>FUNDACIÓN MAYOR PODER</t>
  </si>
  <si>
    <t>MEJORAR LA CALIDAD DE VIDA Y REDUCIR LAS DESIGUALDADES DE LOS ADULTOS MAYORES GUAYASENSES DE ESCASOS RECURSOS. A TRAVÉS DE FORMAR ADULTOS MAYORES CAPACES DE MANTENERSE ACTIVOS FÍSICAMENTE CON RELACIONES INTRAFAMILIARES SALUDABLES QUE LE PERMITAN LA ADAPTACIÓN A ESTA NUEVA ETAPA DE VIDA.</t>
  </si>
  <si>
    <t>CONVENIO DE COOPERACIÓN ENTRE EL GOBIERNO AUTÓNOMO DESCENTRALIZADO PROVINCIAL DEL GUAYAS Y GOBIERNO AUTÓNOMO DESCENTRALIZADO MUNICIPAL DE SAMBORONDÓN PARA PROMOCIÓN DEL MUSEO DEL PARQUE HISTÓRICO</t>
  </si>
  <si>
    <t>GOBIERNO AUTÓNOMO DESCENTRALIZADO MUNICIPAL DE SAMBORONDÓN</t>
  </si>
  <si>
    <t>CREAR EL MUSEO 1820 QUE SERÁ UN VINCULO DE HISTORIA INTERACTIVA PARA LAS NUEVA GENERACIONES, QUE PERMITA PALPAR EL ESTILO DE VIDA, LAS COSTUMBRES, LA HISTORIA, TRADICIONES DE ANTAÑO, ADEMAS DE SER UN ATRACTIVO TURISTICO Y CULTURAL EN LA PROVINCIA, CON VISION NACIONAL E INTERNACIONAL, EN EL PARQUE HISTORICO DE SAMBORONDÓN</t>
  </si>
  <si>
    <t>CONVENIO ESPECÍFICO ENTRE LA PREFECTURA DEL GUAYAS Y LA ASOCIACIÓN DE EXPORTADORES DE BANANO DEL ECUADOR – AEBE, PARA LA COOPARTICIPACION DE LOS EVENTOS: CORDON BLEU CONECTION - FRANCIA, FERIA FRUIT ATTRACTION - ESPAÑA Y XIX CONVENCIÓN INTERNACIONAL DE BANANO – ECUADOR 2022</t>
  </si>
  <si>
    <t>ASOCIACIÓN DE EXPORTADORES DE BANANO DEL ECUADOR – AEBE</t>
  </si>
  <si>
    <t>PROMOCIONAR LA CALIDAD Y DIVERSIDAD DE LA NUESTRA PRODUCCIÓN HORTOFRUTÍCOLA, LAS VENTAJAS COMPETITIVAS EN MERCADOS INTERNACIONALES DE CONSUMO MASIVO Y POSICIONAR A LA PROVINCIA DEL GUAYAS EN EL CONCIERTO MUNDIAL POR SU APOYO AL DESARROLLO Y CULTIVO DE ESTA FRUTA; Y COADYUVAR A LA CREACIÓN DE ESPACIOS  QUE PERMITAN  QUE EL GOBIERNO AUTÓNOMO DESCENTRALIZADO PROVINCIAL DEL GUAYAS Y LA ASOCIACIÓN DE EXPORTADORES  DE BANANO DEL ECUADOR – AEBE, SEAN PARTICIPE DE LOS EVENTOS CORDON BLEU CONECTION - FRANCIA, FERIA FRUIT ATTRACTION - ESPAÑA Y XIX CONVENCIÓN INTERNACIONAL DE BANANO – ECUADOR 2022.</t>
  </si>
  <si>
    <t>COPADE-COMERCIO PARA EL DESARROLLO</t>
  </si>
  <si>
    <t>•	REUNIONES Y ASISTENCIA A CONFERENCIAS CON EL ÁREA DE DESARROLLO PRODUCTIVO, SECRETARÍA, PROCURADURÍA SÍNDICA PARA GESTIONAR LA FIRMA DE CONVENIO INTERINSTITUCIONAL PARA FACILITAR LA EJECUCIÓN DE PROYECTOS PRODUCTIVOS.
•	REUNIONES CON EL ÁREA DE DESARROLLO PRODUCTIVO PARA GESTIONAR LA EJECUCIÓN DE PROYECTOS CON LA FUNDACIÓN COMERCIO PARA EL DESARROLLO (COPADE) EN BASE A DOS MODELOS DE GESTIÓN LOCAL DE EDUCACIÓN FORMAL REGULADA Y NO FORMAL MEDIANTE EL BACHILLERATO TÉCNICO PRODUCTIVO (BTP) Y LA ESCUELA DE EMPRENDIMIENTO DE MUJERES (EEM). PARTICIPACIÓN EN EVENTO DE INAUGURACIÓN EN MONTE SINAÍ.</t>
  </si>
  <si>
    <t>CONVENIO INTERINSTITUCIONAL DE TRANSFERENCIA ENTRE EL GOBIERNO AUTONOMO DESCENTRALIZADO PROVINCIAL DEL GUAYAS Y EL GOBIERNO AUTONOMO DESCENTRALIZADO MUNICIPAL DEL CANTON  PALESTINA PARA REALIZAR LA REGENERACIÓN DEL PARQUE DE LA MADRE DEL CANTÓN PALESTINA, PROVINCIA DEL GUAYAS</t>
  </si>
  <si>
    <t>GAD PALESTINA</t>
  </si>
  <si>
    <t>REGENERACION DEL PARQUE DE LA MADRE DEL CANTÓN PALESTINA, PROVINCIA DEL GUAYAS</t>
  </si>
  <si>
    <t>210 DÍAS</t>
  </si>
  <si>
    <t>SOLICITUD INFORME TECNICO AL SUPERVISOR
15-08-2023</t>
  </si>
  <si>
    <t>INSTITUTO SUPERIOR TECNOLÓGICO BLUE HILL COLLEGE</t>
  </si>
  <si>
    <t>FUNDACIÓN SAMU-SERVICIO DE ATENCIÓN MÉDICA DE URGENCIA</t>
  </si>
  <si>
    <t>FUNDACIÓN SAMU</t>
  </si>
  <si>
    <t>•	CONVENIO MARCO INTERINSTITUCIONAL PARA LA PRESTACIÓN DE SERVICIOS DE ASISTENCIA MÉDICA, EN PARTICULAR URGENCIAS Y EMERGENCIAS SANITARIAS, EN CUYO DESARROLLO GESTIONA SU SERVICIO DE ASISTENCIA MÉDICA DE URGENCIA DEPENDIENTE DE LA SANIDAD PÚBLICA.
•	FIRMA DE CONVENIO DE COOPERACIÓN EL 4 DE OCTUBRE DE 2022.
•	GESTIÓN PARA COORDINAR MISIONES PARA EL 2023.</t>
  </si>
  <si>
    <t>CONVENIO COOPERACIÓN UNIDAD EDUCATIVA FISCAL AMARILIS FUENTES ALCÍVAR</t>
  </si>
  <si>
    <t>UNIDAD EDUCATIVA FISCAL AMARILIS FUENTES ALCÍVAR</t>
  </si>
  <si>
    <t>VINCULAR E INTERACTUAR AL ESTUDIANTE CON EL ENTORNO LABORAL, PARA DISCERNIR SOBRE SU FUTURO Y SUS PREFERENCIAS LABORALES CON LA FINALIDAD DE CONSOLIDAR LA RELACIÓN ENTRE LA TEORÍA Y LA PRACTICA.</t>
  </si>
  <si>
    <t xml:space="preserve">SOCIALIZARON BENEFICIOS </t>
  </si>
  <si>
    <t>CONVENIO  UNIDAD EDUCATIVA FISCAL AURORA ESTRADA RAMÍREZ</t>
  </si>
  <si>
    <t>UNIDAD EDUCATIVA FISCAL AURORA ESTRADA RAMÍREZ</t>
  </si>
  <si>
    <t>CONVENIO  UNIDAD EDUCATIVA FISCAL CAMILOS GALLEGOS DOMÍNGUEZ</t>
  </si>
  <si>
    <t>UNIDAD EDUCATIVA FISCAL CAMILOS GALLEGOS DOMÍNGUEZ</t>
  </si>
  <si>
    <t>CONVENIO  UNIDAD EDUCATIVA FISCAL ENRIQUE GIL GILBERT</t>
  </si>
  <si>
    <t>UNIDAD EDUCATIVA FISCAL ENRIQUE GIL GILBERT</t>
  </si>
  <si>
    <t>CONVENIO  UNIDAD EDUCATIVA FISCAL DR. FRANCISCO ARIZAGA LUQUE</t>
  </si>
  <si>
    <t>UNIDAD EDUCATIVA FISCAL DR. FRANCISCO ARIZAGA LUQUE</t>
  </si>
  <si>
    <t>CONVENIO  UNIDAD EDUCATIVA FISCAL FRANCISCO CAMPOS COELLO</t>
  </si>
  <si>
    <t>UNIDAD EDUCATIVA FISCAL FRANCISCO CAMPOS COELLO</t>
  </si>
  <si>
    <t>CONVENIO  UNIDAD EDUCATIVA FISCAL FRANCISCO DE ORELLANA</t>
  </si>
  <si>
    <t>UNIDAD EDUCATIVA FISCAL FRANCISCO DE ORELLANA</t>
  </si>
  <si>
    <t>CONVENIO  UNIDAD EDUCATIVA FISCAL JAIME ROLDÓS AGUILERA</t>
  </si>
  <si>
    <t>UNIDAD EDUCATIVA FISCAL JAIME ROLDÓS AGUILERA</t>
  </si>
  <si>
    <t>CONVENIO  UNIDAD EDUCATIVA FISCAL JUAN EMILIO MURILLO</t>
  </si>
  <si>
    <t>UNIDAD EDUCATIVA FISCAL JUAN EMILIO MURILLO</t>
  </si>
  <si>
    <t>CONVENIO  UNIDAD EDUCATIVA FISCAL DR. JUAN MODESTO CARBO NOBOA</t>
  </si>
  <si>
    <t>UNIDAD EDUCATIVA FISCAL DR. JUAN MODESTO CARBO NOBOA</t>
  </si>
  <si>
    <t>CONVENIO  UNIDAD EDUCATIVA FISCAL MARTHA BUCARAM DE ROLDÓS</t>
  </si>
  <si>
    <t>UNIDAD EDUCATIVA FISCAL MARTHA BUCARAM DE ROLDÓS</t>
  </si>
  <si>
    <t>CONVENIO  UNIDAD EDUCATIVA FISCAL NUEVE DE OCTUBRE (SUR)</t>
  </si>
  <si>
    <t>UNIDAD EDUCATIVA FISCAL NUEVE DE OCTUBRE (SUR)</t>
  </si>
  <si>
    <t>CONVENIO  UNIDAD EDUCATIVA FISCAL NUEVE DE OCTUBRE (CENTRO)</t>
  </si>
  <si>
    <t>UNIDAD EDUCATIVA FISCAL NUEVE DE OCTUBRE (CENTRO)</t>
  </si>
  <si>
    <t>CONVENIO  UNIDAD EDUCATIVA FISCAL NUNA POMPILIO LLONA</t>
  </si>
  <si>
    <t>UNIDAD EDUCATIVA FISCAL NUNA POMPILIO LLONA</t>
  </si>
  <si>
    <t>CONVENIO  UNIDAD EDUCATIVA FISCAL PATRIA ECUATORIANA</t>
  </si>
  <si>
    <t>UNIDAD EDUCATIVA FISCAL PATRIA ECUATORIANA</t>
  </si>
  <si>
    <t>CONVENIO  UNIDAD EDUCATIVA FISCAL RAFAEL GARCÍA GOYENA</t>
  </si>
  <si>
    <t>UNIDAD EDUCATIVA FISCAL RAFAEL GARCÍA GOYENA</t>
  </si>
  <si>
    <t>CONVENIO  UNIDAD EDUCATIVA FISCAL VEINTIOCHO DE MAYO</t>
  </si>
  <si>
    <t>UNIDAD EDUCATIVA FISCAL VEINTIOCHO DE MAYO</t>
  </si>
  <si>
    <t xml:space="preserve">CONVENIO DE COOPERACION INTERINSTITUCIONAL DE CONCURRENCIA DE COMPETENCIA Y COGESTION DE OBRA GAD PARROQUIAL DE LORENZO DE GARAICOA </t>
  </si>
  <si>
    <t>RECONFORMACION Y MANTENIMIENTO DE CAMINOS VECINALES RURALES EN LA PARROQUIA CRNEL. LORENZO DE GARAICOA DEL CANTON SIMON BOLIVAR</t>
  </si>
  <si>
    <t>MEMO CON ACTA DE RECEPCIÓN DEFINITIVA AL GAD PARA FIRMA, 
10-10-2023</t>
  </si>
  <si>
    <t>CONVENIO DE COOPERACION INTERISTITUCIONAL DE CONCURRENCIA DE COMPETENCIAS DE OBRAS  CON GAD DE PEDRO CARBO</t>
  </si>
  <si>
    <t>SERVICIO DE ALQUILER DE MAQUINARIAS PARA REAPERTURA DE CAMINOS VECINALES Y MANTENIMIENTO DE VIAS DE SEGUNDO Y TERCER ORDEN PERTENECIENTES AL CANTON PEDRO CARBO, PROVINCIA DEL GUAYAS</t>
  </si>
  <si>
    <t>CONVENIO MARCO DE COLABORACIÓN UNIVERSIDAD DE ALICANTE</t>
  </si>
  <si>
    <t>UNIVERSIDAD DE ALICANTE</t>
  </si>
  <si>
    <t>ESTABLECER LA COLABORACIÓN INTERINSTITUCIONAL ENTRE LA PREFECTURA Y LA UNIVERSIDAD DE ALICANTE.</t>
  </si>
  <si>
    <t>CONVENIO COOPERACIÓN UNIDAD EDUCATIVA SANTIAGO DE LAS PRADERAS</t>
  </si>
  <si>
    <t>UNIDAD EDUCATIVA SANTIAGO DE LAS PRADERAS</t>
  </si>
  <si>
    <t>CONVENIO INTERINSTITUCIONAL DE TRANSFERENCIA ENTRE EL GAOBIERNO AUTONOMO DESCENTRALIZADO PROVINCIAL DEL GUAYAS Y EL GOBIERNO AUTONOMO DESCENTRALIZADO MUNICIPAL DEL CANTON  COLIMES PARA EL MANTENIMIENTO PETREO DE CAMINOS VECINALES DEL CANTON COLIMES</t>
  </si>
  <si>
    <t>GOBIERNO AUTONOMO DESCENTRALIZADO MUNICIPAL DEL CANTON  COLIMES</t>
  </si>
  <si>
    <t>MANTENIMIENTO PETREO DE CAMINOS VECINALES DEL CANTON COLIMES, SUSCRITO EL 01-NOV-2022</t>
  </si>
  <si>
    <t>CONVENIO INTERINSTITUCIONAL DE TRANSFERENCIA ENTRE EL GOBIERNO AUTONOMO DESCENTRALIZADO PROVINCIAL DEL GUAYAS Y EL GOBIERNO AUTONOMO DESCENTRALIZADO MUNICIPAL DEL CANTON BALZAR PARA REALIZAR LA CONSTRUCCIÓN DE PAVIMENTO FLEXIBLE CON ASFALTO EN FRIO DE E=2” EN LOS SECTORES “6 DE SEPTIEMBRE”, “ROSITA PAREDES”, “LA POZA”, Y “BARRIO COLIMES”, DE LA ZONA URBANA DE LA CIUDAD DE BALZAR, PROVINCIA DEL GUAYAS</t>
  </si>
  <si>
    <t>CONSTRUCCION DE PAVIMENTO FLEXIBLE CON ASFALTO EN FRIO DE E=2" EN LOS SECTORES "6 DE SEPTIEMBRE" "ROSITA PAREDES" , "LA POZA" Y BARRIO COLIMES"</t>
  </si>
  <si>
    <t>INFORME TÉCNICO CON LA NO EJECUCIÓN</t>
  </si>
  <si>
    <t>CONVENIO INTERINSTITUCIONAL DE TRANSFERENCIA ENTRE EL GOBIERNO AUTONOMO DESCENTRALIZADO PROVINCIAL DEL GUAYAS Y EL GOBIERNO AUTONOMO DESCENTRALIZADO MUNICIPAL DEL CANTON EL EMPALME PARA REALIZAR EL ASFALTADO DE LA CALLE CÉSAR BORJA LAVAYEN (DESDE LA AV. MANABÍ HASTA LA CALLE CIUDAD EL EMPALME), Y LA CALLE GABRIEL GARCÍA MORENO (DESDE LA AV. QUEVEDO HASTA LA CALLE GALO PLAZA LASSO), DE LA PARROQUIA VELASCO IBARRA DEL CANTÓN EL EMPALME</t>
  </si>
  <si>
    <t>ASFALTADO  DE LA  CALLE CESAR BORJA LAVAYEN  (DESDE LA AV.  HASTA CALLE CIUDAD EL EMPALME) Y LA CALLE GABRIEL GARCIA MORENO (DESDE LA AV. QUEVEDO  HASTA CALLE GALO PLAZA LASSO). DE LA PARROQUIA VELASCO IBARRA DEL CANTON EL EMPALME,</t>
  </si>
  <si>
    <t>DOBLE DE RIEGO ASFALTICO EN CAMINOS VECINALES PERTENECIENTES A LA PARROQUIA EL LIMONAL DEL CANTON DAULE</t>
  </si>
  <si>
    <t>CONVENIO DE COOPERACIÓN INTERINSTITUCIONAL DE CONCURRENCIA DE COMPETENCIAS CON GAD DE MILAGRO</t>
  </si>
  <si>
    <t>MANTENIMIENTO ASFALTICO DE VARIAS VIAS URBANAS EN EL CANTON MILAGRO (FASE II)</t>
  </si>
  <si>
    <t>SOLICITUD INFORME TECNICO AL SUPERVISOR
28-08-2023</t>
  </si>
  <si>
    <t>CONVENIO DE COOPERACIÓN ENTRE EL GOBIERNO AUTÓNOMO DESCENTRALIZADO PROVINCIAL DEL GUAYAS Y LA SEÑORA MARIA FERNANDA ALBAN ESCALA, PARA LA EJECUCIÓN DE: MUESTRA DE CINE "GUAYAFEST 2022"</t>
  </si>
  <si>
    <t>SEÑORA MARIA FERNANDA ALBAN ESCALA</t>
  </si>
  <si>
    <t>CONTRIBUIR AL FORTALECIMIENTO DEL SECTOR CULTURAL, TURÍSTICO Y ACADÉMICO.  PROMOVER ESPACIOS DE DEBATE Y REFLEXIÓN SOBRE PROCESOS EXITOSOS EN ITALIA A TRAVÉS DE LA LEY DE CINE, CON LA PARTICIPACIÓN DE DELEGADOS DEL FILM COMISSION DE ITALIA, DESTACANDO LA REPRESENTACIÓN DE LOS EMBAJADORES GUAYAQUILEÑOS SHANY Y NADAN Y CARLOS SCAVONNE.</t>
  </si>
  <si>
    <t>CONVENIO INTERINSTITUCIONAL DE TRANSFERENCIA ENTRE EL GOBIERNO AUTONOMO DESCENTRALIZADO PROVINCIAL DEL GUAYAS Y EL GOBIERNO AUTONOMO DESCENTRALIZADO MUNICIPAL DEL CANTON COLIMES PARA EL RECAPEO ASFALTICO DE LA CALLE SANTA ROSA DEL CANTON COLIMES</t>
  </si>
  <si>
    <t>GAD COLIMES</t>
  </si>
  <si>
    <t>RECAPEO ASFALTICO DE LA CALLE SANTA ROSA DEL CANTON COLIMES</t>
  </si>
  <si>
    <t>SOLICITUD DE INFORME AL GAD 
29-08-2023</t>
  </si>
  <si>
    <t>CONVENIO DE COOPERACIÓN ENTRE EL GOBIERNO AUTÓNOMO DESCENTRALIZADO PROVINCIAL DEL GUAYAS Y LA BENEMÉRITA SOCIEDAD PROTECTORA DE LA INFANCIA - MISION ORTOPEDIA PEDIÁTRICA</t>
  </si>
  <si>
    <t>REALIZAR UN "CONVENIO DE   COOPERACIÓN ENTRE EL GOBIERNO AUTÓNOMO DESCENTRALIZADO PROVINCIAL DEL GUAYAS Y LA BENEMÉRITA SOCIEDAD PROTECTORA DE LA INFANCIA - MISIÓN MÉDICA DE ORTOPEDIA PEDIÁTRICA", CON EL OBJETO DE REDUCIR LAS DESIGUALDADES   DE LOS NIÑOS, ADOLESCENTES Y ADULTOS GUAYASENSES CON CONDICIONES MÉDICAS INCAPACITANTES, A TRAVÉS DE LA ATENCIÓN QUIRÚRGICA   GRATUITA   DE MISIONES MÉDICA HUMANITARIAS DE ORTOPEDIA PEDIÁTRICA.</t>
  </si>
  <si>
    <t>CONVENIO DE COOPERACIÓN INTERINSTITUCIONAL DE CONCURRENCIA DE COMPETENCIAS Y COGESTIÓN DE OBRA CON GAD DE YAGUACHI VIEJO CONE</t>
  </si>
  <si>
    <t xml:space="preserve">MEJORAMIENTO CON DOBLE DE RIEGO ASFALTICO DEL CAMINO VECINAL QUE VA DESDE LA VIA CONE HASTA EL RECINTO SANTA ROSA #2 CANTON YAGUACHI, PROVINCIA DEL GUAYAS </t>
  </si>
  <si>
    <t>CONVENIO INTERINSTITUCIONAL DE TRANSFERENCIA ENTRE EL GOBIERNO AUTONOMO DESCENTRALIZADO PROVINCIAL DEL GUAYAS Y EL GOBIERNO AUTONOMO DESCENTRALIZADO PARROQUIAL GENERAL VERNAZA PARA REALIZAR EL DOBLE RIEGO ASFÁLTICO EN LAS VÍAS DEL SECTOR LAS RAMAS EN LA PARROQUIA VERNAZA DEL CANTÓN SALITRE PROVINCIA DEL GUAYAS</t>
  </si>
  <si>
    <t>GAD  PARROQUIAL GENERAL VERNAZA - SALITRE</t>
  </si>
  <si>
    <t>DOBLE RIEGO ASFÁLTICO EN LAS VÍAS DEL SECTOR LAS RAMAS EN LA PARROQUIA VERNAZA DEL CANTÓN SALITRE PROVINCIA DEL GUAYAS, SUSCRITO EL 11-NOV-2022</t>
  </si>
  <si>
    <t>CONVENIO COOPERACIÓN INTERINSTISTITUCIONAL DE CONCURRENCIA DE COMPETENCIAS GAD MUNICIPAL DEL CANTÓN DAULE</t>
  </si>
  <si>
    <t>GAD MUNICIPAL DEL CANTÓN DAULE</t>
  </si>
  <si>
    <t>ASFALTADO CON PAVIMENTO ASFÁLTICO Y DOBLE RIEGO SUPERFICIAL BITUMINOSO DE CAMINOS VECINALES EN EL CANTÓN DAULE</t>
  </si>
  <si>
    <t>17 MESES</t>
  </si>
  <si>
    <t>CONVENIO DE COOPERACIÓN ENTRE EL GOBIERNO AUTÓNOMO DESCENTRLIZADO PROVINCIAL DEL GUAYAS Y UNIDOS POR LA EDUCACIÓN</t>
  </si>
  <si>
    <t>UNIDOS POR LA EDUCACIÓN</t>
  </si>
  <si>
    <t>FORTALECER DE MANERA INTEGRAL EL ECOSISTEMA EDUCATIVO DEL ECUADOR PARA LOGRAR MAYORES NIVELES DE CALIDAD, COMPETITIVIDAD E INNOVACION, Y QUE LAS INSTITUCIONES EDUCATIVAS SE CONVIERTAN EN EL MOTOR DE DESARROLLO Y PROGRESO DE SUS COMUNIDADES A TRAVES DE LA INNOVACION EDUCATIVA, LA INTERVENCION COMUNITARIA Y EL TRABAJO</t>
  </si>
  <si>
    <t>360 DÍAS</t>
  </si>
  <si>
    <t>INFORME DE AVANCES DEL SUPERVISOR 15-01-2024</t>
  </si>
  <si>
    <t>CONVENIO TRIPARTITO DE COOPERACIÓN INTERINSTITUCIONAL DE CONCURRENCIA DE COMPETENCIAS Y COGESTIÓN DE OBRA OBRA CON GAD DE YAGUACHI VIEJO CONE</t>
  </si>
  <si>
    <t>TRABAJOS DE EMBELLECIMIENTO Y MEJORAMIENTO URBANO EN LA CABECERA CANTONAL DE SAN JACINTO DE YAGUACHI Y EN LA CABECERA PARROQUIAL YAGUACHI VIEJO (CONE).</t>
  </si>
  <si>
    <t xml:space="preserve">ACTA DE RECEPCIÓN PROVISIONAL </t>
  </si>
  <si>
    <t>CONVENIO DE COOPERACIÓN ENTRE EL GOBIERNO AUTÓNOMO DESCENTRALIZADO PROVINCIAL DEL GUAYAS Y LA ASOCIACIÓN DE FOTÓGRAFOS ECUATORIANOS</t>
  </si>
  <si>
    <t>ASOCIACIÓN DE FOTÓGRAFOS ECUATORIANOS</t>
  </si>
  <si>
    <t>PARA LA EJECUCIÓN DEL PROYECTO ORGANIZAR EL WORLD PRESS PHOTO 2022 EN ECUADOR”, DONDE SE PRESENTA UNA SELECCIÓN DE PERIODISMO VISUAL PREMIADO EN LA EDICIÓN 65° DE ESTE RECONOCIDO CONCURSO MUNDIAL DE FOTOGRAFÍA DE PRENSA Y SE DESTACA EL AUDIOVISUAL PREMIADO DE LA ECUATORIANA ISADORA ROMERO, GANADORA EN LA CATEGORÍA ABIERTA.</t>
  </si>
  <si>
    <t>CONVENIO DE COOPERACIÓN ENTRE EL GOBIERNO AUTÓNOMO DESCENTRALIZADO PROVINCIAL DEL GUAYAS Y LA FUNDACIÓN SER FELIZ PARA EL PROGRAMA "DULCE NAVIDAD"</t>
  </si>
  <si>
    <t>ASISTIR DE MANERA INTEGRAL A LAS NECESIDADES DE NUESTROS NIÑOS, NIÑAS Y JOVENES CON DIAGNÓSTICO DE CÁNCER INFANTIL PROFUNDIZANDO EL USO Y BENEFICIO QUE TIENEN LAS TERAPIAS DE MÚSICA Y ARTE PARA MEJORAR SU CALIDAD DE VIDA EN ESTA ÉPOCA TAN ESPECIAL DEL AÑO: LA NAVIDAD.</t>
  </si>
  <si>
    <t>CONVENIO DE COOPERACIÓN ENTRE EL GOBIERNO AUTÓNOMO DESCENTRALIZADO PROVINCIAL DEL GUAYAS Y LA JUNTA DE BENEFICENCIA DE GUAYAQUIL</t>
  </si>
  <si>
    <t>JUNTA DE BENEFICENCIA DE GUAYAQUIL</t>
  </si>
  <si>
    <t>GARANTIZAR LA EJECUCIÓN DEL CAMPEONATO DE FUTBOL INFANTO-JUVENIL ORGANIZADO POR PREFECTURA DEL GUAYAS, PARA LO CUAL REQUIERE DE ESPACIOS DEPORTIVOS ADECUADOS, QUE FACILITEN EJECUCIÓN MASIVA, RECREATIVA Y SEGURA.</t>
  </si>
  <si>
    <t>CONVENIO DE COOPERACIÓN ENTRE EL GOBIERNO AUTÓNOMO DESCENTRALIZADO PROVINCIAL DEL GUAYAS Y LA FUNDACIÓN DE PRO TURISMO FUNDAPROTUR</t>
  </si>
  <si>
    <t>FUNDACIÓN DE PRO TURISMO FUNDAPROTUR</t>
  </si>
  <si>
    <t>REALIZAR EL EVENTO DENOMINADO "THE BIKE SHOW 2022"</t>
  </si>
  <si>
    <t>CONVENIO DE COOPERACIÓN ENTRE EL GOBIERNO AUTÓNOMO DESCENTRALIZADO PROVINCIAL DEL GUAYAS Y LA FEDERACIÓN DEPORTIVA DEL GUAYAS "FEDEGUAYAS" PARA LA EJECUCION DEL CAMPEONATO DE INDOR FUTBOL COPA GUAYAQUIL (ARRASTRE)</t>
  </si>
  <si>
    <t>PROMOVER LA PRÁCTICA Y PARTICIPACIÓN DE LOS CIUDADANOS EN EVENTOS DEPORTIVOS, EN LOS DIFERENTES BARRIOS, PARROQUIAS URBANAS Y RURALES, CIUDADELAS, URBANIZACIONES Y COMUNIDADES DE LA PROVINCIA, MEDIANTE LA COMPETENCIA FORMAL OFICIADA POR EL ENTE RECTOR DEPORTIVO PROVINCIAL Y LA PREFECTURA DEL GUAYAS, PARA FORTALECER LAS PRÁCTICAS DEPORTIVAS TRADICIONALES.</t>
  </si>
  <si>
    <t>CONVENIO DE COOPERACION ENTRE EL  GOBIERNO AUTONOMO DESCENTRALIZADO PROVINCIAL DEL GUAYAS  Y LA FUNDACION MARIA GUARE</t>
  </si>
  <si>
    <t>FUNDACION MARIA GUARE</t>
  </si>
  <si>
    <t>DAR ATENCIÓN INTEGRAL PARA MUJERES DIVERSAS (DISCAPACIDAD, MOVILIDAD HUMANA, PUEBLOS Y NACIONALIDADES, DIVERSIDAD SEXO GENÉRICA) Y SUS FAMILIAS, SOBREVIVIENTES DE VIOLENCIA INTRAFAMILIAR EN LA PROVINCIA DEL GUAYAS.</t>
  </si>
  <si>
    <t>COMUNICACIÓN SOCIAL</t>
  </si>
  <si>
    <t>CONVENIO DE COOPERACION ENTRE EL GOBIERNO AUTONOMO DESCENTRALIZADO PROVINCIAL DEL GUAYAS Y LA PROMOTORA CASABLANCA CABLAN SA, PARA DIFUNDIR EL PROGRAMA URBANISTICO</t>
  </si>
  <si>
    <t>PROMOTORA CASABLANCA CABLAN SA</t>
  </si>
  <si>
    <t>DIFUNDIR EL PROGRAMA URBANISTICO "CASA BLANCA", EN LOS CANALES DE COMUNICACIÓN INSTITUCIONALES. Y LA PROMOTORA CASA BLANCA OTORGA UN DESCUENTO DEL 20% EN EL VALOR DE LA CUOTA DE ENTRADA A LAS PERSONAS QUE SE INFORMEN A TRAVÉS DE LOS CANALES DE DIFUSIÓN DE LA PREFECTURA</t>
  </si>
  <si>
    <t>INFORME DE SUPERVISOR DEL CONVENIO</t>
  </si>
  <si>
    <t>CONVENIO DE COOPERACIÓN ENTRE EL GOBIERNO AUTÓNOMO DESCENTRALIZADO PROVINCIAL DEL GUAYAS Y EL CENTRO DE APOYO Y PROTECCIÓN DE LOS DERECHOS "SURKUNA", PARA LA FORMACIÓN DE BATUCADAS PARA NIÑAS, NIÑOS, ADOLESCENTES Y MUJERES DIVERSAS DE LA PROVINCIA DEL GUAYAS (ARRASTRE)</t>
  </si>
  <si>
    <t>CENTRO DE APOYO Y PROTECCIÓN DE LOS DERECHOS "SURKUNA"</t>
  </si>
  <si>
    <t>PROMOVER ESPACIOS DE APRENDIZAJE EN ARTES MUSICALES QUE DEMOCRATICEN EL ACCESO A LA CULTURA A TRAVÉS DE UNA ESCUELA DE FORMACIÓN INTEGRAL QUE SE COMPLEMENTA CON CONTENIDO Y TALLERES DE PREVENCIÓN DE VIOLENCIA DE GÉNERO, PROMOCIÓN DE DERECHOS HUMANOS, BASADO EN EL PLAN DE TRABAJO DE LA PREFECTURA DEL GUAYAS Y SU COMPROMISO CON EL DESARROLLO SOCIAL INCLUSIVO, CONTRIBUYENDO AL DESARROLLO HUMANO INTEGRAL Y AL FORTALECIMIENTO DE CAPACIDADES Y POTENCIALIDADES DE LAS Y LOS GUAYASENSES A NIVEL INDIVIDUAL Y COLECTIVO; FORMANDO ASÍ NIÑAS, NIÑOS, ADOLESCENTES Y MUJERES DIVERSAS, A TRAVÉS DE CLASES PRESENCIALES Y VIRTUALES DE BATUCADAS.</t>
  </si>
  <si>
    <t>CONVENIO DE COOPERACION INTERINSTITUCIONAL DE CONCURRENCIA DE COMPETENCIAS COORDINACION Y COGESTION DE OBRA DAULE - JUAN BAUTISTA AGUIRRE</t>
  </si>
  <si>
    <t>RECONFORMACION CON MATERIAL DE MEJORAMIENTO DESDE EL DESVIO DEL RCTO. "GUARUMAL" AL SECTOR "LA MECHITA" EN LA PARROQUIA JUAN BAUTISTA AGUIRRE</t>
  </si>
  <si>
    <t>CONVENIO DE COOPERACION INTERINSTITUCIONAL ENTRE EL GOBIERNO AUTONOMO DESCENTRALIZADO PROVINCIAL DEL GUAYAS Y LA UNIVERSIDAD DE GUAYAQUIL, PARA LA IMPLEMENTACION DE UN ESPACIO DE CUIDADO, PARA NIÑAS Y NIÑOS</t>
  </si>
  <si>
    <t>EL PRESENTE INSTRUMENTO TIENE POR OBJETO LA COLABORACIÓN ENTRE EL GOBIERNO AUTÓNOMO DESCENTRALIZADO PROVINCIAL, LA UNIVERSIDAD DE GUAYAQUIL, Y LA EMPRESA PÚBLICA DE OBRAS, BIENES Y SERVICIOS UG-EP, PARA LA EJECUCIÓN DEL PROYECTO “IMPLEMENTACIÓN DE UN ESPACIO DE CUIDADO, PARA NIÑAS Y NIÑOS”, CUYA FINALIDAD ES CREAR UNA GUARDERÍA DENTRO DE LAS INSTALACIONES DE LA UNIVERSIDAD DE GUAYAQUIL, PARA LOS HIJOS DE LOS ESTUDIANTES PADRE DE FAMILIA CON EL APOYO DE LA PREFECTURA DEL GUAYAS.</t>
  </si>
  <si>
    <t>ACTA FINAL DEL DESIGNADO DE LA DEECO</t>
  </si>
  <si>
    <t>CONVENIO DE COOPERACIÓN INTERINSTITUCIONAL ENTRE EL GOBIERNO AUTÓNOMO DESCENTRALIZADO PROVINCIAL DEL GUAYAS Y EL GOBIERNO AUTÓNOMO DESCENTRALIZADO MUNICIPAL DEL CANTÓN GENERAL ANTONIO ELIZALDE (BUCAY), PARA PROMOVER UN PROGRAMA DE TEJIDOS ANCESTRALES DIRIGIDO A MUJERES DEL CANTÓN</t>
  </si>
  <si>
    <t>GOBIERNO AUTÓNOMO DESCENTRALIZADO MUNICIPAL DEL CANTÓN GENERAL ANTONIO ELIZALDE (BUCAY</t>
  </si>
  <si>
    <t>TRANSFERIR TÉCNICAS Y PROCESOS DE ELABORACIÓN DE TEJIDOS APROPIADOS PARA LA CREACIÓN DE OBJETOS ARTESANALES CON FIBRAS NATURALES, A TRAVÉS DE TALLERES IMPARTIDOS A LAS MUJERES DEL CANTÓN ANTONIO ELIZALDE (BUCAY), Y MOTIVAR A CONSIDERAR LOS TEJIDOS DE FIBRA NATURAL COMO UN POTENCIAL EMPRENDIMIENTO.</t>
  </si>
  <si>
    <t>ADENDA AL CONVENIO DE COOPERACIÓN INTERINSTITUCIONAL DE GESTIÓN DE CONCURRENCIA DE COMPETENCIAS CON
TRANSFERENCIA DE FONDOS CON EL GAD MUNICIPAL DEL CANTON GRAL. ANTONIO ELIZALDE (BUCAY), PARA LA REHABILITACION CON DOBLE TRATAMIENTO SUPERFICIAL BITUMINOSO DE LA VIA BETHANIA – BATAN DEL CANTON GENERAL ANTONIO ELIZALDE (BUCAY)</t>
  </si>
  <si>
    <t>(ADENDUM) REHABILITACION CON DOBLE TRATAMIENTO SUPERFICIAL BITUMINOSO DE LA VIA BETHANIA – BATAN DEL CANTON GENERAL ANTONIO ELIZALDE (BUCAY)</t>
  </si>
  <si>
    <t xml:space="preserve">CONVENIO DE COOPERACIÓN INTERINSTITUCIONAL ENTRE EL GOBIERNO AUTONOMO DESCENTRALIZADO PROVINCIAL DEL GUAYAS Y EL GOBIERNO AUTÓNOMO DESCENTRALIZADO MUNICIPAL DEL CANTÓN LOMAS DE SARGENTILLO, PARA EL "ASFALTADO DE LA CALLE 10 DE AGOSTO DESDE LA CALLE 7 HASTA CALLE 5 DE JUNIO DEL SECTOR SAN LORENZO DEL CANTÓN LOMAS DE SARGENTILLO" </t>
  </si>
  <si>
    <t>ASFALTADO DE LA CALLE 10 DE AGOSTO DESDE LA CALLE 7 HASTA CALLE 5 DE JUNIO DEL SECTOR SAN LORENZO DEL CANTÓN LOMAS DE SARGENTILLO</t>
  </si>
  <si>
    <t>ACTA DE ENTREGA RECEPCIÓN PROVISONAL DE LA CONTRAPARTE</t>
  </si>
  <si>
    <t>CONVENIO DE CONCURRENCIA DE COMPETENCIAS CON TRANSFERENCIA DE FONDOS ENTRE EL GOBIERNO AUTÓNOMO DESCENTRALIZADO PROVINCIAL DEL GUAYAS Y EL GOBIERNO AUTÓNOMO DESCENTRALIZADO MUNICIPAL DEL CANTÓN LOMAS DE SARGENTILLO, PARA EL PROYECTO “ADECUACIÓN Y MANTENIMIENTO DE LA CANCHA EN LA CALLE 1RO DE MAYO DEL SECTOR SAN LORENZO DEL CANTÓN LOMAS DE SARGENTILLO DE LA PROVINCIA DEL GUAYAS”.</t>
  </si>
  <si>
    <t>ADECUACION Y MANTENIMIENTO DE LA CANCHA EN LA CALLE 1RO DE MAYO DEL SECTOR SAN LORENZO DEL CANTON LOMAS DE SARGENTILLO DE LA PROVINCIA DEL GUAYAS</t>
  </si>
  <si>
    <t>CONVENIO DE COOPERACION INTERINSTITUCIONAL DE CONCURRENCIA DE COMPETENCIAS   CON GAD CANTONAL DE SALITRE</t>
  </si>
  <si>
    <t>CONSTRUCCION DEL PUENTE COLGANTE PEATONAL SOBRE RIO MASTRANTAL LONGITUD IGUAL 150,00 MTS RECINTO EL MOROCHO DE LA PARROQUIA JUNQUILLAL DEL CANTON SALITRE, PROVINCIA DEL GUAYAS</t>
  </si>
  <si>
    <t>MEMO CON ACTA DE RECEPCIÓN DEFINITIVA AL GAD PARA FIRMA, 
04-08-2023</t>
  </si>
  <si>
    <t>CONVENIO DE COOPERACIÓN ENTRE EL GOBIERNO AUTÓNOMO DESCENTRALIZADO PROVINCIAL DEL GUAYAS Y LA BENEMÉRITA SOCIEDAD PROTECTORA DE LA INFANCIA - MISION ESTRABISMO</t>
  </si>
  <si>
    <t>REALIZAR UN "CONVENIO DE   COOPERACIÓN ENTRE EL GOBIERNO AUTÓNOMO DESCENTRALIZADO PROVINCIAL DEL GUAYAS Y LA BENEMÉRITA SOCIEDAD PROTECTORA DE LA INFANCIA - MISIÓN MÉDICA DE ESTRABISMO INFANTIL", CON EL OBJETO DE REDUCIR LAS DESIGUALDADES   DE LOS NIÑOS Y ADOLESCENTES GUAYASENSES CON CONDICIONES MÉDICAS INCAPACITANTES, A TRAVÉS DE LA ATENCIÓN QUIRÚRGICA GRATUITA DE MISIONES MÉDICAS DE ESTRABISMO INFANTIL.</t>
  </si>
  <si>
    <t>CONVENIO DE COOPERACIÓN ENTRE EL GOBIERNO AUTÓNOMO DESCENTRALIZADO PROVINCIAL DEL GUAYAS Y LA BENEMÉRITA SOCIEDAD PROTECTORA DE LA INFANCIA - MISION CATARATAS</t>
  </si>
  <si>
    <t>REDUCIR LAS DESIGUALDADES DE LOS NIÑOS, NIÑAS, ADOLESCENTES Y ADULTOS MAYORES GUAYASENSES CON CONDICIONES MÉDICAS INCAPACITANTES, A TRAVÉS DE LA ATENCIÓN QUIRÚRGICA GRATUITA DE MISIONES MÉDICAS DE CATARATAS.</t>
  </si>
  <si>
    <t>CONVENIO ACUERDO DE CONFIDENCIALIDAD VEOLIA ECUADOR S.A.</t>
  </si>
  <si>
    <t>VEOLIA ECUADOR S.A.</t>
  </si>
  <si>
    <t>REGULAR Y PROTEGER LA DIVULGACIÓN, USO Y TRATAMIENTO DE LA INFORMACIÓN NO DIVULGADA Y/O CONFIDENCIAL QUE DE FORMA REGULAR INTERCAMBIEN LAS PARTES EN EL DESARROLLO DE LAS DISCUSIONES Y ANÁLISIS QUE CORRESPONDA EJECUTAR CON MIRAS AL POSIBLE DESARROLLO DE ACTIVIDADES RELACIONADAS CON EL PROYECTO "COMPLEJO AMBIENTAL GUAYAS", Y QUE POTENCIALMENTE PODRÍA LLEVARLOS A IMPLEMENTAR UN MODELO DE GESTIÓN PÚBLICO PRIVADO QUE SE DEFINIRÍA POSTERIORMENTE, PREVIO EL CUMPLIMIENTO DE LA LEGISLACIÓN APLICABLE.</t>
  </si>
  <si>
    <t>CONVENIO COOPERACIÓN INTERINSTITUCIONAL PROCESADORA NACIONAL DE ALIMENTOS C.A. PRONACA</t>
  </si>
  <si>
    <t>PROCESADORA NACIONAL DE ALIMENTOS C.A. PRONACA</t>
  </si>
  <si>
    <t>ESTABLECER UN MECANISMO DE COLABORACIÓN ENTRE LAS DOS INSTITUCIONES, LAS MISMAS QUE A EFECTOS DE CUMPLIR CON SUS FINALIDADES ESPECÍFICAS, CONDERAN LA NECESIDAD DE ESTABLECER VÍNCULOS DE COOPERACIÓN, MEDIANTE LA REALIZACIÓN DE PROYECTOS CAPACITAR A DIRIGIDO A LOS PÚBLICOS IDENTIFICADOS POR EL "GOBIERNO PROVINCIAL" PARA DAR A CONOCER HÁBITOS SALUDABLES Y VIDA SANA, POR MEDIO DE ENCUENTROS VIVENCIALES CON NUTRICIONISTAS Y CHEFS DE PRONACA CON LA META DE MINIMIZAR LOS RIESGOS DE DESNUTRICIÓN, SOBREPESO Y OBESIDAD.</t>
  </si>
  <si>
    <t xml:space="preserve">CONVENIO DE COOPERACION ENTRE EL GOBIERNO AUTONOMO DESCENTRALIZADO PROVINCIAL DEL GUAYAS Y LA FUNDACIÓN GARZA ROJA PARA LA IMPLEMENTACIÓN "MANDAS MUSICALES A LOS SANTOS DEL GUAYAS" </t>
  </si>
  <si>
    <t>FUNDACIÓN GARZA ROJA</t>
  </si>
  <si>
    <t>FORTALECER LAS IDENTIDADES SOCIALES, CULTURALES Y ESPIRITUALES DE LA POBLACION GUAYASENSE A TRAVES DE LA REALIZACION DE 4 EVENTOS CULTURALES DE LA "ORQUESTA DE MATES Y GUADUAS", DONDE SE REFUNCIONALIZA EL CONCEPTO DE "RELIGAR" O REUNIR, IMPLICITO EN LA PALABRA "RELIGIOCIDAD", Y QUE RECOGE LA MUSICA CANTADA A LOS SANTOS PATRONOS, REPRESENTATIVOS DE LA PROVINCIA DEL GUAYAS.</t>
  </si>
  <si>
    <t>CONVENIO COOPERACIÓN INTERINSTISTITUCIONAL DE CONCURRENCIA DE COMPETENCIAS GAD MUNICIPAL DEL CANTÓN SAMBORONDÓN</t>
  </si>
  <si>
    <t>GAD MUNICIPAL DEL CANTÓN SAMBORONDÓN</t>
  </si>
  <si>
    <t>ESTUDIOS Y DISEÑOS DEFINITIVOS PARA LA REHABILITACIÓN DE LA VÍA QUE UNE LOS RECINTOS GENERAL GÓMEZ - SAN ANTONIO DE LA PARROQUIA TARIFA, UBICADA EN EL CANTÓN.</t>
  </si>
  <si>
    <t>245 DÍAS</t>
  </si>
  <si>
    <t>ESTUDIO DEVUELTO A GAD SAMBORONDÓN PARA SUBSANACIÓN DE OBSERVACIONES</t>
  </si>
  <si>
    <t>GOBIERNO AUTONOMO DESCENTRALIZADO MUNICIPAL DEL CANTON EL EMPALME</t>
  </si>
  <si>
    <t>COLOCACION DE CARPETA ASFALTICA EN EL SECTOR DEL GUAYABO, CANTON EL EMPALME</t>
  </si>
  <si>
    <t>CONVENIO DE COOPERACION INTERINSTITUCIONAL DE CONCURRENCIA DE COMPETENCIAS Y COORDINACION DE OBRA CON GAD PARROQUIAL DE JUNQUILLAL</t>
  </si>
  <si>
    <t>GAD PARROQUIAL DE JUNQUILLAL</t>
  </si>
  <si>
    <t xml:space="preserve">MANTENIMIENTO ASFALTICO DE LA CALLE PRINCIPAL DEL RECINTO LAUREL </t>
  </si>
  <si>
    <t>75 DÍAS</t>
  </si>
  <si>
    <t>CONVENIO DE COOPERACIÓN INTERINSTITUCIONAL DE CONCURRENCIA DE COMPETENCIAS Y COGESTIÓN DE OBRAS ENTRE EL GOBIERNO AUTÓNOMO  DESCENTRALIZADO PROVINCIAL DEL GUAYAS Y EL  GOBIERNO AUTÓNOMO DESCENTRALIZADO MUNICIPAL DEL CANTÓN COLIMES.</t>
  </si>
  <si>
    <t>MUNICIPIO DE COLIMES</t>
  </si>
  <si>
    <t>“CONSTRUCCIÓN DE UN ÁREA
DE RECREACIÓN TURÍSTICA PARA EL PROGRAMA GUAYAS PUEBLOS DE COLORES EN EL SECTOR PUERTO RICO, DEL CANTÓN
COLIMES DE LA PROVINCIA DEL GUAYAS".</t>
  </si>
  <si>
    <t xml:space="preserve"> ACTA DE TERMINACIÓN POR MUTUO ACUERDO </t>
  </si>
  <si>
    <t>CONVENIO DE COOPERACION INTERINSTITUCIONAL DE CONCURRENCIA DE COMPETENCIA CON GAD DE PEDRO CARBO</t>
  </si>
  <si>
    <t>BACHEO, RECAPEO Y COLOCACION DE CARPETA ASFALTICA EN CALLES URBANAS DEL CANTON PEDRO CARBO</t>
  </si>
  <si>
    <t>ACTA DE TERMINACION POR MUTUO ACUERDO</t>
  </si>
  <si>
    <t>CONVENIO DE COOPERACIÓN INTERINSTITUCIONAL DE CONCURRENCIA DE COMPETENCIAS ENTRE EL GOBIERNO AUTÓNOMO DESCENTRALIZADO PROVINCIAL DEL GUAYAS Y EL GOBIERNO AUTÓNOMO DESCENTRALIZADO MUNICIPAL DE SALITRE, PARA EL PROYECTO “ASFALTADO EN LA ZONA URBANA DE LA CABECERA CANTONAL DE SALITRE: CALLE JUAN MONTALVO DESDE AV. CARLOS ARMANDO ROMERO RODAS (ABSCISA 0+000 A 0+460); MURO IZQUIERDO DEL RÍO VINCES DESDE LA CALLE HOMERO CHIRIGUAYA (ABSCISA 0+000 A 0+440) DEL CANTÓN SALITRE PROVINCIA DEL GUAYAS”</t>
  </si>
  <si>
    <t>GAD SALITRE</t>
  </si>
  <si>
    <t>ASFALTADO EN LA ZONA URBANA DE LA CABECERA CANTONAL DE SALITRE: CALLE JUAN MONTALVO DESDE AV. CARLOS ARMANDO ROMERO RODAS (ABSCISA 0+000 A 0+460); MURO IZQUIERDO DEL RÍO VINCES DESDE LA CALLE HOMERO CHIRIGUAYA (ABSCISA 0+000 A 0+440) DEL CANTÓN SALITRE PROVINCIA DEL GUAYAS</t>
  </si>
  <si>
    <t>ACTA DE ENTREGA PROVISIONAL DEL GAD</t>
  </si>
  <si>
    <t>CONVENIO COOPERACIÓN INTERINSTITUCIONAL DE CONCURRENCIA DE COMPETENCIAS Y COGESTIÓN DE OBRA GAD MUNICIPAL DEL CANTÓN ALFREDO BAQUERIZO MORENO (JUJAN) BALAO BALZAR COLIMES CRNL. MARCELINO MARIDUEÑA DAULE EL EMPALME EL TRIUNFO GENERAL ANTONIO ELIZALDE (BUCAY) GUAYAQUIL LOMAS DE SARGENTILLO MILAGRO NARANJAL PALESTINA PEDRO CARBO SAN JACINTO YAGUACHI SIMÓN BOLÍVAR</t>
  </si>
  <si>
    <t>GAD MUNICIPAL DEL CANTÓN ALFREDO BAQUERIZO MORENO (JUJAN) BALAO BALZAR COLIMES CRNL. MARCELINO MARIDUEÑA DAULE EL EMPALME EL TRIUNFO GENERAL ANTONIO ELIZALDE (BUCAY) GUAYAQUIL LOMAS DE SARGENTILLO MILAGRO NARANJAL PALESTINA PEDRO CARBO SAN JACINTO YAGUACHI SIMÓN BOLÍVAR</t>
  </si>
  <si>
    <t>SE COMPROMETEN A LA COOPERACIÓN INTERINSTITUCIONAL BAJO LA MODALIDAD DE CONCURRENCIA DE COMPETENCIAS Y COGESTIÓN, CUYO TIENE COMO OBJETIVO PRINCIPAL MEJORAR LA CALIDAD DE VIDA Y REDUCIR LAS DESIGUALDADES DE LOS CIUDADANOS GUAYASENSES. PARA LO CUAL, SE ESTABLECERÁ MECANISMOS DE COORDINACIÓN, INTERACCIÓN, COOPERACIÓN Y RECIPROCIDAD ENTRE AMBAS INSTITUCIONES, PROMOVIENDO LA REALIZACIÓN DE ACTIVIDADES EN BENEFICIO DE LOS GUAYASENSES, EN ESPECIAL DE LOS GRUPOS DE ATENCIÓN PRIORITARIA, CON LA FINALIDAD DE CONTRIBUIR CON EL DESARROLLO SOCIAL DE LA PROVINCIA.</t>
  </si>
  <si>
    <t xml:space="preserve">CONVENIO DE COOPERACIÓN ENTRE EL GOBIERNO AUTÓNOMO DESCENTRALIZADO PROVINCIAL DEL GUAYAS Y LA BENEMÉRITA SOCIEDAD PROTECTORA DE LA INFANCIA </t>
  </si>
  <si>
    <t>EJECUTAR  ACCIONES  ENTRE  EL GOBIERNO AUTÓNOMO DESCENTRALIZADO PROVINCIAL DEL GUAYAS, Y LA BENEMÉRITA SOCIEDAD PROTECTORA DE LA INFANCIA, PARA EL DESARROLLO SOCIAL, EN BENEFICIO DE GRUPOS VULNERABLES DE ATENCIÓN PRIORITARIA DE LA PROVINCIA DEL GUAYAS.</t>
  </si>
  <si>
    <t>CONVENIO ESPECÍFICO DE COLABORACIÓN ENTRE LA CÁMARA DE COMERCIO ECUATORIANO CHINA Y LA PREFECTURA DEL GUAYAS, PARA EL DESARROLLO DE LA XV CUMBRE EMPRESARIAL CHINA-LAC 2022</t>
  </si>
  <si>
    <t>CÁMARA DE COMERCIO ECUATORIANO CHINA</t>
  </si>
  <si>
    <t>COFINANCIAR Y EJECUTAR CONFORME A LAS COMPETENCIAS DEL GOBIERNO AUTÓNOMO DESCENTRALIZADO PROVINCIAL LOS SIGUIENTES RUBROS: INFRAESTRUCTURA, TECNOLOGÍA Y DIGITAL</t>
  </si>
  <si>
    <t xml:space="preserve">ELABORACION DE ESTUDIOS Y DISEÑOS  PARA LA CONSTRUCCION DE UN PUENTE VEHICULAR SOBRE EL RIO SECO DESDE, QUE UNE LOS RECINTOS GUACHAPELI Y AMELIA MARIA, EN LA PARROQUIA TARIFA DEL CANTON SAMBORONDON DE LA PROVINCIA DEL GUAYAS, Y LOS ESTUDIOS Y DISEÑOS DEFINITIVOS PARA LA CONSTRUCCION DE UN PUENTE PEATONAL SOBRE EL RIO LOS TINTOS, QUE UNE LOS RECINTOS LA MARGARITA Y EL ROBLE, EN LA PARROQUIA TARIFA DEL CANTON SAMBORONDON DE LA PROVINCIA DEL GUAYAS </t>
  </si>
  <si>
    <t>PARROQUIA TARIFA DEL CANTON SAMBORONDON</t>
  </si>
  <si>
    <t>SOLICITUD DE AMPLIACIÓN DE PLAZO</t>
  </si>
  <si>
    <t xml:space="preserve">CONVENIO DE COOPERACIÓN INTERINSTITUCIONAL DE CONCURRENCIA DE COMPETENCIAS ENTRE EL GOBIERNO AUTÓNOMO DESCENTRALIZADO PROVINCIAL DEL GUAYAS Y EL GOBIERNO AUTÓNOMO DESCENTRALIZADO MUNICIPAL DE COLIMES PARA LA CONSTRUCCION DEL PARQUE ACUATICO DEL CANTON COLIMES </t>
  </si>
  <si>
    <t>CONSTRUCCION DEL PARQUE ACUATICO DEL CANTON COLIMES,</t>
  </si>
  <si>
    <t>MEMO NRO. PCG-DOP-2024-0044-M Y ACTA DE RECEPCIÓN PROVISIONAL</t>
  </si>
  <si>
    <t xml:space="preserve">CONVENIO DE COOPERACIÓN INTERINSTITUCIONAL ENTRE EL GOBIERNO AUTONOMO DESCENTRALIZADO PROVINCIAL DEL GUAYAS Y EL GOBIERNO AUTONOMO DESCENTRALIZADO MUNICIPAL DEL CANTON GENERAL ANTONIO ELIZALDE (BUCAY) PARA LA “ADQUISICIÓN DE TUBERÍA PVC 200MM PARA LA DOTACIÓN DE AGUA POTABLE EN UN TRAMO DE 8,5 KM A LOS RECINTOS BATÁN, ESPERANZA BAJA, MATILDE ESTHER DE LA ZONA RURAL DEL CANTÓN GENERAL ANTONIO ELIZALDE (BUCAY)” </t>
  </si>
  <si>
    <t xml:space="preserve">ADQUISICIÓN DE TUBERÍA PVC 200MM PARA LA DOTACIÓN DE AGUA POTABLE EN UN TRAMO DE 8,5 KM A LOS RECINTOS BATÁN, ESPERANZA BAJA, MATILDE ESTHER DE LA ZONA RURAL DEL CANTÓN GENERAL ANTONIO ELIZALDE (BUCAY), </t>
  </si>
  <si>
    <t>INFORME TÉCNICO DE SATISFACCIÓN DEL SUPERVISOR 
20-09-2023</t>
  </si>
  <si>
    <t xml:space="preserve">CONVENIO DE COOPERACIÓN INTERINSTITUCIONAL DE CONCURRENCIA DE COMPETENCIAS ENTRE EL GOBIERNO AUTÓNOMO DESCENTRALIZADO PROVINCIAL DEL GUAYAS Y EL GOBIERNO AUTÓNOMO DESCENTRALIZADO DEL CANTÓN EL EMPALME Y EL GOBIERNO AUTÓNOMO DESCENTRALIZADO DE LA PARROQUIAL LA GUAYAS PARA REALIZAR EL PROYECTO “CONSTRUCCIÓN DE FASE COMPLEMENTARIA FINAL DEL PARQUE TEMÁTICO EN LA CABECERA PARROQUIAL – PARROQUIA GUAYAS – CANTÓN EL EMPALME – PROVINCIA DEL GUAYAS” </t>
  </si>
  <si>
    <t>GAD EL EMPALME, LA GUAYAS</t>
  </si>
  <si>
    <t>CONSTRUCCION DE FASE COMPLEMENTARIA FINAL DEL PARQUE TEMATICO EN LA CABECERA PARROQUIAL - PARROQUIA GUAYAS - CANTON EL EMPALME - PROVINCIA GUAYAS</t>
  </si>
  <si>
    <t>CONVENIO INTERINSTITUCIONAL DE TRANSFERENCIA DE FONDOS ENTRE EL GOBIERNO AUTONOMO DESCENTRALIZADO PROVINCIAL DEL GUAYAS Y EL GOBIERNO AUTONOMO DESCENTRALIZADO MUNICIPAL SAN JACINTO DE YAGUACHI PARA EL MANTENIMIENTO VIAL CON DOBLE TRATAMIENTO SUPERFICIAL BITUMINOSO EN VARIOS CAMINOS EN LA PARROQUIA PEDRO J. MONTERO Y MANTENIMIENTO VIAL CON MATERIAL PETREO EN VARIOS CAMINOS EN LA PARROQUIA YAGUACHI VIEJO CONE DEL CANTON YAGUACHI</t>
  </si>
  <si>
    <t>MANTENIMIENTO VIAL CON DOBLE TRATAMIENTO SUPERFICIAL BITUMINOSO EN VARIOS CAMINOS EN LA PARROQUIA PEDRO J. MONTERO Y MANTENIMIENTO VIAL CON MATERIAL PETREO EN VARIOS CAMINOS EN LA PARROQUIA YAGUACHI VIEJO CONE DEL CANTON YAGUACHI, 27-DIC-2022</t>
  </si>
  <si>
    <t>CONVENIO DE COOPERACIÓN INTERINSTITUCIONAL DE CONCURRENCIA DE COMPETENCIAS ENTRE EL GOBIERNO AUTÓNOMO DESCENTRALIZADO PROVINCIAL DEL GUAYAS Y EL GOBIERNO AUTÓNOMO DESCENTRALIZADO PARROQUIAL DE TENGUEL PARA EL “DOBLE RIEGO ASFÁLTICO LA VÍA DEL RECINTO EL PEDREGAL, PROVINCIA DEL GUAYAS”</t>
  </si>
  <si>
    <t>DOBLE RIEGO ASFALTICO DE LA VIA DEL RECINTO EL PEDREGAL DE LA PARROQUIA TENGUEL PROVINCIA DEL GUAYAS</t>
  </si>
  <si>
    <t>ACTA DE ENTREGA DE RECEPCIÓN PROVISIONAL DE LA CONTRAPARTE</t>
  </si>
  <si>
    <t>CONVENIO INTERINSTITUCIONAL CONCURRENCIA DE COMPETENCIAS GAD DEL CANTÓN SAN JACINTO YAGUACHI</t>
  </si>
  <si>
    <t>INTERVENCIÓN EMERGENTE POR ETAPA INVERNAL EN EL ÁREA RURAL DEL CANTÓN SAN JACINTO DE YAGUACHI, PROVINCIAL DEL GUAYAS QUE CONTRIBUIRÁ A MEJORAR LA COMUNICACIÓN ENTRE COMUNIDADES DEL SECTOR Y PERMITIRÁ SEGUIR GARANTIZANDO EL BUEN VIVIR.</t>
  </si>
  <si>
    <t>CONVENIO INTERINSTITUCIONAL DE TRANSFERENCIA DE FONDOS ENTRE EL GOBIERNO AUTONOMO DESCENTRALIZADO PROVINCIAL DEL GUAYAS Y EL GOBIERNO AUTONOMO DESCENTRALIZADO PARROQUIAL LA VICTORIA PARA LA PAVIMENTACION ASFALTICA EN LA CALLE ENRIQUE DECKER DESDE LA CALLE A HASTA LA CALLE H DE LA CABECERA PARROQUIAL LA VICTORIA DEL CANTON SALITRE</t>
  </si>
  <si>
    <t>PAVIMENTACION ASFALTICA EN LA CALLE ENRIQUE DECKER DESDE LA CALLE A HASTA LA CALLE H DE LA CABECERA PARROQUIAL LA VICTORIA DEL CANTON SALITRE</t>
  </si>
  <si>
    <t>INFORME FAVORABLE DE ADENDUM MODIFICATORIO Y AMPLIATORIO</t>
  </si>
  <si>
    <t xml:space="preserve">CONVENIO DE COOPERACIÓN INTERINSTITUCIONAL DE CONCURRENCIA DE COMPETENCIAS ENTRE EL GOBIERNO AUTÓNOMO DESCENTRALIZADO PROVINCIAL DEL GUAYAS Y EL GOBIERNO AUTÓNOMO DESCENTRALIZADO PARROQUIAL DE SAN CARLOS PARA EL “DOBLE RIEGO ASFÁLTICO EN LAS VÍAS DE ACCESO A LOS RECINTOS VIRGEN DEL MAR, LA COMPUERTA Y LA MARSELLA, PROVINCIA DEL GUAYAS” </t>
  </si>
  <si>
    <t>DOBLE RIEGO ASFÁLTICO EN LAS VÍAS DE ACCESO A LOS RECINTOS VIRGEN DEL MAR, LA COMPUERTA Y LA MARSELLA</t>
  </si>
  <si>
    <t>CONVENIO DE COOPERACIÓN ENTRE EL GOBIERNO AUTÓNOMO DESCENTRALIZADO PROVINCIAL DEL GUAYAS Y LA FEDERACIÓN DEPORTIVA DEL GUAYAS</t>
  </si>
  <si>
    <t>EJECUCIÓN DEL PROYECTO DENOMINADO “FEDEGUAYAS BEACH GAMES
(JUEGOS DEPORTIVOS DE PLAYA) PLAYAS 2023”</t>
  </si>
  <si>
    <t>ADENDA CONVENIO DE COOPERACIÓN ENTRE EL GOBIERNO AUTÓNOMO DESCENTRLIZADO PROVINCIAL DEL GUAYAS Y UNIDOS POR LA EDUCACIÓN</t>
  </si>
  <si>
    <t>CONVENIO ESPECÍFICO ENTRE EL GOBIERNO AUTÓNOMO DESCENTRALIZADO PROVINCIAL DEL GUAYAS Y EL HOSPITAL LEÓN BECERRA PARA MISIONES HUMANITARIAS</t>
  </si>
  <si>
    <t>REDUCIR LAS DESIGUALDADES DE LOS NIÑOS, NIÑAS Y ADOLESCENTES GUAYASENSES CON CONDICIONES MÉDICAS INCAPACITANTES, A TRAVÉS DE LA ATENCIÓN QUIRÚRGICA GRATUITA DE MISIONES MÉDICAS HUMANITARIAS.</t>
  </si>
  <si>
    <t>LAS PARTES SE COMPROMETEN A LA COOPERACIÓN INTERINSTITUCIONAL PARA EJECUCIÓN DE LA “SOLUCIÓN PROVISIONAL DE LA AMPLIACIÓN DE LA VÍA ESTATAL E-48 (LADO DERECHO LONGITUD DE 150 METROS) E IMPLEMENTACIÓN DE DOS SEMÁFOROS Y CARRILES DE SERVICIOS PARA EL INGRESO – SALIDA DE LA TERMINAL TERRESTRE DEL CANTÓN DAULE”</t>
  </si>
  <si>
    <t>CONVENIO INTERINSTITUCIONAL EMPRESA PUBLICA DE CONSTRUCCIONES DEL GAD PROVINCIAL DEL GUAYAS, CONSTRUGUAYAS E.P.</t>
  </si>
  <si>
    <t>VIABILIZAR LA TRANSFERENCIA DE RECURSO POR PARTE DE LA PREFECTURA DEL GUAYAS A LA EMPRESA PÚBLICA DE CONSTRUCCIONES DEL GAD PROVINCIAL DEL GUAYAS CONSTRUGUAYAS EP. POR UN VALOR DE USD$955.781,12, CORRESPONDIENTE AL PRESUPUESTO DEL GASTO CORRIENTE DEL EJERCICIO FISCAL 2023.</t>
  </si>
  <si>
    <t>4 MESES</t>
  </si>
  <si>
    <t>CONVENIO COOPERACIÓN UNIDAD EDUCATIVA CIENCIA Y FE</t>
  </si>
  <si>
    <t>UNIDAD EDUCATIVA CIENCIA Y FE</t>
  </si>
  <si>
    <t>VINCULAR AL ESTUDIANTE CON EL ENTORNO LABORAL, PARA DISCERNIR SOBRE SU FUTURO Y SUS PREFERENCIAS LABORALES, CON LA FINALIDAD DE CONSOLIDAR LA RELACIÓN ENTRE LA TEORÍA Y LA PRÁCTICA, EL ESTUDIO Y EL TRABAJO.</t>
  </si>
  <si>
    <t>10 MESES</t>
  </si>
  <si>
    <t>CONVENIO COOPERACIÓN · UNIDAD EDUCATIVA SAGRADA FAMILIA DE NAZARED</t>
  </si>
  <si>
    <t>UNIDAD EDUCATIVA SAGRADA FAMILIA DE NAZARED</t>
  </si>
  <si>
    <t>VINCULAR AL ESTUDIANTE CON EL ENTORNO LABORAL, PARA DISCERNIR SOBRE SU FUTURO Y SUS PREFERENCIAS LABORALES, CON LA FINALIDAD DE CONSOLIDAR LA RELACIÓN ENTRE LA TEORÍA Y LA PRÁCTICA, EL ESTUDIO Y EL TRABAJO</t>
  </si>
  <si>
    <t>CONVENIO  · UNIDAD EDUCATIVA TEODORO ALVARADO OLEA</t>
  </si>
  <si>
    <t>UNIDAD EDUCATIVA TEODORO ALVARADO OLEA</t>
  </si>
  <si>
    <t>CONVENIO  · UNIDAD EDUCATIVA ACADEMIA NAVAL ALMIRANTE ILLINGWORTH</t>
  </si>
  <si>
    <t>UNIDAD EDUCATIVA ACADEMIA NAVAL ALMIRANTE ILLINGWORTH</t>
  </si>
  <si>
    <t>CONVENIO  · UNIDAD EDUCATIVA SANTA MARÍA MAZARELLO</t>
  </si>
  <si>
    <t>UNIDAD EDUCATIVA SANTA MARÍA MAZARELLO</t>
  </si>
  <si>
    <t>CONVENIO  · UNIDAD EDUCATIVA REPÚBLICA DE VENEZUELA</t>
  </si>
  <si>
    <t>UNIDAD EDUCATIVA REPÚBLICA DE VENEZUELA</t>
  </si>
  <si>
    <t>CONVENIO  · UNIDAD EDUCATIVA PARTICULAR SOFOS</t>
  </si>
  <si>
    <t>UNIDAD EDUCATIVA PARTICULAR SOFOS</t>
  </si>
  <si>
    <t>CONVENIO  · UNIDAD EDUCATIVA PARTICULAR SANTA MARÍA GORETTI</t>
  </si>
  <si>
    <t>UNIDAD EDUCATIVA PARTICULAR SANTA MARÍA GORETTI</t>
  </si>
  <si>
    <t>CONVENIO  · UNIDAD EDUCATIVA PARTICULAR SANTA MARÍA DE LOS ÁNGELES</t>
  </si>
  <si>
    <t>UNIDAD EDUCATIVA PARTICULAR SANTA MARÍA DE LOS ÁNGELES</t>
  </si>
  <si>
    <t>CONVENIO ESPECÍFICO ENTRE EL GOBIERNO AUTÓNOMO DESCENTRALIZADO PROVINCIAL DEL GUAYAS Y LA BENEMERITA SOCIEDAD PROTECTORA DE LA INFANCIA PARA LA MISIÓN HUMANITARIA DE CIRUGIA DE MANOS</t>
  </si>
  <si>
    <t>MEJORAR LA CALIDAD DE VIDA Y REDUCIR LAS DESIGUALDADES DE LOS NIÑOS, ADOLESCENTES Y JÓVENES GUAYASENSES EN CONDICIONES MÉDICAS INCAPACITANTES, A TRAVÉS DE LA ATENCIÓN QUIRÚRGICA GRATUITA DE MISIONES MEDICAS HUMANITARIAS Y EL SEGUIMIENTO POST QUIRÚRGICO.</t>
  </si>
  <si>
    <t>1 MES</t>
  </si>
  <si>
    <t>CONVENIO ESPECÍFICO ENTRE EL GOBIERNO AUTÓNOMO DESCENTRALIZADO PROVINCIAL DEL GUAYAS Y LA FUNDACIÓN GLOBAL SMILE PARA ATENCIÓN QUIRÚRGICA DE PALADAR HENDIDO Y LABIO FISURADO</t>
  </si>
  <si>
    <t>MEJORAR LA CALIDAD DE VIDA DE LOS NIÑOS Y NIÑAS QUE NACEN CON DEFECTOS CONGÉNITOS DE MALFORMACIONES Y DEFORMIDADES FACIALES, ESPECIALMENTE CON LABIO Y/O PALADAR FISURADO, A TRAVÉS DE LA EJECUCIÓN DE LA MISIÓN DE CIRUGÍAS GRATUITAS Y SEGUIMIENTO POST QUIRÚRGICO.</t>
  </si>
  <si>
    <t>CONVENIO INTERINSTITUCIONAL DE TRANSFERENCIA ENTRE EL GOBIERNO ENTRE EL GOBIERNO AUTONOMO DESCENTRALIZADO PROVINCIAL DEL GUAYAS Y EL GOBIERNO AUTONOMO DESCENTRALIZADO MUNICIPAL DEL CANTON BALZAR PARA REALIZAR EL MEJORAMIENTO Y RECONFORMACIÓN DE VARIAS CALLES Y AVENIDAS DE LA ZONA URBANA Y RURAL, LASTRADO Y ASFALTADO RECICLADO DEL CANTON BALZAR, PROVINCIA DEL GUAYAS</t>
  </si>
  <si>
    <t>MEJORAMIENTO Y RECONFORMACIÓN DE VARIAS CALLES Y AVENIDAS DE LA ZONA URBANA Y RURAL, LASTRADO Y ASFALTADO RECICLADO DEL CANTON BALZAR, PROVINCIA DEL GUAYAS</t>
  </si>
  <si>
    <t>SOLICITUD DE INFORME AL GAD 
04-10-2023</t>
  </si>
  <si>
    <t>CONVENIO DE COOPERACION INTERINSTITUCIONAL DE CONCURRENCIA DE COMPETENCIAS  CON GAD DE SIMON BOLIVAR</t>
  </si>
  <si>
    <t>EJECUTAR MANTENIMIENTO DE LAS VIAS "CUATRO MANGAS - PALMA DE LIMONAL; CUATRO MANGAS - LAS DELICIA - PALMA DE RIO CHICO; LAS SALINAS - SAN FRANCISCO"</t>
  </si>
  <si>
    <t>CONTRATO SUSCRITO ENTRE EL GAD Y CONTRATISTA. 
12-04-2023</t>
  </si>
  <si>
    <t>CONVENIO ESPECÍFICO ENTRE EL GOBIERNO AUTÓNOMO DESCENTRALIZADO PROVINCIAL DEL GUAYAS Y LA BENEMERITA SOCIEDAD PROTECTORA DE LA INFANCIA PARA LA MISIÓN HUMANITARIA DE CIRUGIAS DE CATARATAS PARA ADULTOS</t>
  </si>
  <si>
    <t>LA ATENCIÓN GRATUITA MÉDICA A NIÑOS Y ADULTOS CON PATOLOGÍAS CONGÉNITAS Y/O ADQUIRIDAS, PROVEER ALIVIO DIRECTO A LOS PACIENTES DE ESCASOS RECURSOS QUE TIENEN LAS PATOLOGÍAS DE CATARATAS, Y CONTINUAR OFRECIENDO MEJORAR LA CALIDAD DE VIDA Y REDUCIR LAS DESIGUALDADES DE LOS NIÑOS, ADOLESCENTES Y ADULTOS GUAYASENSES EN CONDICIONES MÉDICAS INCAPACITANTES, A TRAVÉS DE LA ATENCIÓN QUIRÚRGICA GRATUITA DE MISIONES MEDICAS HUMANITARIAS Y EL SEGUIMIENTO POSTQUIRÚRGICO.</t>
  </si>
  <si>
    <t>15 DÍAS</t>
  </si>
  <si>
    <t>UNIVERSIDAD AGRARIA DEL ECUADOR</t>
  </si>
  <si>
    <t>PROYECTOS Y ACTIVIDADES ACADÉMICAS Y CIENTÍFICAS , EXPERIENCIAS DE APRENDIZAJE.</t>
  </si>
  <si>
    <t>CONVENIO DE COOPERACIÓN INTERINSTITUCIONAL DE CONCURRENCIA DE COMPONENTES DE OBRA ENTRE EL GOBIERNO AUTÓNOMO DESCENTRALIZADO PROVINCIAL DEL GUAYAS Y EL GOBIERNO AUTÓNOMO DESCENTRALIZADO MUNICIPAL DEL CANTÓN SAN JACINTO YAGUACHI.</t>
  </si>
  <si>
    <t>GOBIERNO AUTÓNOMO DESCENTRALIZADO MUNICIPAL DEL CANTÓN SAN JACINTO YAGUACHI</t>
  </si>
  <si>
    <t>RECONSTRUCCIÓN DE CAMINOS VECINALES UBICADOS EN LAS RIBERAS DE LOS RÍOS BULUBULU; CHIMBO,YAGUACHI Y EN OTROS SECTORES Y DESAZOLVE DE ESTEROS Y RÍOS PERTENECIENTES AL CANTÓN SAN JACINTO DE YAGUACHI</t>
  </si>
  <si>
    <t>INFORME DE SATISFACCIÓN DEL SUPERVISOR DEL CONVENIO.  
9-06-2023</t>
  </si>
  <si>
    <t>CONVENIO COOPERACIÓN INTERINSTITUCIONAL GAD PARROQUIAL "GUAYAS" (MURALES)</t>
  </si>
  <si>
    <t>GAD PARROQUIAL "GUAYAS"</t>
  </si>
  <si>
    <t>REALIZAR EL DISEÑO Y CREACIÓN DE 10 MURALES CULTURALES EN LA JUNTA PARROQUIAL GUAYAS, ALREDEDOR DEL PARQUE ACUÁTICO.</t>
  </si>
  <si>
    <t>5 MESES</t>
  </si>
  <si>
    <t xml:space="preserve">ACTA DE ENTREGA DE RECEPCIÓN </t>
  </si>
  <si>
    <t>CONVENIO COOPERACIÓN UNIDAD EDUCATIVA REPUBLICA DE FRANCIA</t>
  </si>
  <si>
    <t>UNIDAD EDUCATIVA REPUBLICA DE FRANCIA</t>
  </si>
  <si>
    <t>VINCULAR E INTERACTUAR AL ESTUDIANTE CON EL ENTORNO LABORAL, PARA DISCERNIR SOBRE SU FUTURO Y SUS PREFERENCIAS LABORALES CON LA FINALIDAD DE CONSOLIDAR LA RELACIÓN ENTRE LA TEORÍA Y LA PRÁCTICA.</t>
  </si>
  <si>
    <t>CONVENIO DE COOPERACIÓN ENTRE EL GOBIERNO AUTÓNOMO DESCENTRALIZADO PROVINCIAL DEL GUAYAS Y LA FUNDACIÓN ARTE Y CULTURA DEL ECUADOR FACEC "GUAYAFEST"</t>
  </si>
  <si>
    <t>FUNDACIÓN ARTE Y CULTURA DEL ECUADOR FACEC</t>
  </si>
  <si>
    <t>APORTAR COMO PREFECTURA DEL GUAYAS A LA ORGANIZACIÓN DE "GUAYAFEST MUESTRA AMAL EN RUTA 2023", CON EL OBJETIVO DE PROMOVER Y FOMENTAR EL ARTE Y LA CULTURA EN LA PROVINCIA DE GUAYAS, PRESERVAR EL PATRIMONIO CULTURAL LOCAL, PROMOCIONAR NUEVOS TALENTOS Y CREAR NUEVAS OPORTUNIDADES PARA EL DESARROLLO ARTÍSTICO"</t>
  </si>
  <si>
    <t>CONVENIO DE COOPERACIÓN ENTRE EL GOBIERNO AUTÓNOMO DESCENTRALIZADO PROVINCIAL DEL GUAYAS Y FUNDACIÓN MARÍA GUARE EN BENEIFICIO DE VÍCTIMAS DE VIOLENCIA DE GÉNERO</t>
  </si>
  <si>
    <t xml:space="preserve">EL PRESENTE CONVENIO ENTRE EL GOBIERNO AUTÓNOMO DESCENTRALIZADO PROVINCIAL DEL GUAYAS Y LA FUNDACIÓN DE ESTUDIOS Y APOYO PARA LA  MUJER Y LA FAMILIA ECUATORIANA MARÍA GUARE, TIENE POR OBJETO LA ATENCIÓN INTEGRAL, PARA MUJERES DIVERSAS ( DISCAPACIDAD, MOVILIDAD HUMANA, PUEBLOS Y NACIONALIDADES, DIVERSIDAD SEXO GENÉRICA) Y SUS FAMILIAS, SOBREVIVIENTES DE VIOLENCIA INTRAFAMILIAR EN LA PROVINCIA DEL GUAYAS   </t>
  </si>
  <si>
    <t>270 DÍAS</t>
  </si>
  <si>
    <t>CONVENIO DE COOPERACIÓN INTERINSTITUCIONAL PARA LA EJECUCIÓN DEL PROYECTO "RECONFORMACIÓN Y LASTRADO EN LA PARROQUIA GUAYAS, EN LA VIA ENTRADA DE LAS CARACAS - LIMON CENTRAL, COMPETENCIAS ENTRE EL GOBIERNO AUTÓNOMO DESCENTRALIZADO PROVINCIAL DEL GUAYAS Y EL GOBIERNO AUTÓNOMO DESCENTRALIZADO MUNICIPAL DEL CANTÓN EL EMPALME</t>
  </si>
  <si>
    <t>"RECONFORMACIÓN Y LASTRADO EN LA PARROQUIA GUAYAS, EN LA VIA ENTRADA DE LAS CARACAS - LIMON CENTRAL, COMPETENCIAS ENTRE EL GOBIERNO AUTÓNOMO DESCENTRALIZADO PROVINCIAL DEL GUAYAS Y EL GOBIERNO AUTÓNOMO DESCENTRALIZADO MUNICIPAL DEL CANTÓN EL EMPALME</t>
  </si>
  <si>
    <t>CONVENIO DE COOPERACIÓN INTERINSTITUCIONAL DE CONCURRENCIA DE COMPETENCIAS ENTRE EL GOBIERNO AUTÓNOMO PROVINCIAL DEL GUAYAS Y EL CONSEJO DE LA JUDICATURA</t>
  </si>
  <si>
    <t>CONSEJO DE LA JUDICATURA</t>
  </si>
  <si>
    <t>CONVENIO PARA LA TRANSFERENCIA DE FONDOS QUE PERMITAN CUBRIR LAS DIVERSAS NECESIDADES EN LAS DIFERENTES UNIDADES JUDICIALES ALREDEDOR DE LA PROVINCIA</t>
  </si>
  <si>
    <t>16 MESES</t>
  </si>
  <si>
    <t xml:space="preserve">INFORMES DEL SUPERVISOR </t>
  </si>
  <si>
    <t>ACTA  DE ENTREGA RECEPCIÓN DEFINNITIVA DE LA CONTRAPARTE</t>
  </si>
  <si>
    <t>CONVENIO DE COOPERACIÓN INTERINSTITUCIONAL Y DE CONCURRENCIA DE COMPETENCIAS ENTRE EL GOBIERNO AUTONOMO DESCENTRALIZADO PROVINCIAL DEL GUAYAS Y EL GOBIERNO AUTONOMO DESCENTRALIZADO MUNICIPAL DEL CANTON DAULE, PARA REALIZAR LA CONSTRUCCIÓN DEL CENTRO RECREACIONAL Y DEPORTIVO MUNICIPAL ESTADIO EL NUEVO DAULE FASE 1</t>
  </si>
  <si>
    <t>GAD DAULE</t>
  </si>
  <si>
    <t>CONSTRUCCIÓN DEL CENTRO RECREACIONAL Y DEPORTIVO MUNICIPAL ESTADIO EL NUEVO DAULE FASE 1</t>
  </si>
  <si>
    <t xml:space="preserve">SOLICITUD INFORME AL GAD
02-10-2023 </t>
  </si>
  <si>
    <t>MANTENIMIENTO PETREO DE VARIOS CAMINOS DE VARIOS RECINTOS DEL CANTON SALITRE</t>
  </si>
  <si>
    <t>SOLICITUD A JURIDICO DE CRITERIO JURIDICO PARA ADENDA MODIFICATORIA. 
21-08-2023</t>
  </si>
  <si>
    <t>CONVENIO MARCO DE COOPERACIÓN ENTRE EL GOBIERNO AUTÓNOMO DESCENTRALIZADO PROVINCIAL DEL GUAYAS Y FUNDACIÓN CEPAM – GUAYAQUIL</t>
  </si>
  <si>
    <t>FUNDACIÓN CEPAM – GUAYAQUIL</t>
  </si>
  <si>
    <t>GESTIÓN ESTRATEGICA</t>
  </si>
  <si>
    <t>CONVENIO MARCO DE COOPERACIÓN INTERINSTITUCIONAL ENTRE EL CONSEJO DE PARTICIPACIÓN CIUDADANA Y CONTROL SOCIAL "CPCCS" Y LA PREFECTURA CIUDADANA DEL GUAYAS</t>
  </si>
  <si>
    <t>CONSEJO DE PARTICIPACIÓN CIUDADANA Y CONTROL SOCIAL "CPCCS"</t>
  </si>
  <si>
    <t>ESTABLECER COMPROMISOS PARA FORTALECER LA DEMOCRACIA Y TRANSPARENCIA DE LA GESTIÓN PÚBLICA EN LOS TERRITORIOS, IMPLEMENTANDO ESPACIOS Y MECANISMOS DE PARTICIPACIÓN CONTEMPLADOS EN LA CONSTITUCIÓN Y LA LEY, PARA GARANTIZAR EL CONOCIMIENTO Y EJERCICIO DE LOS DERECHOS DE PARTICIPACIÓN CIUDADANA, CONTROL SOCIAL, RENDICIÓN DE CUENTAS Y TRANSPARENCIA CON LA FINALIDAD DE PROMOVER LA CORRESPONSABILIDAD EN EL CUMPLIMIENTO DE SUS ATRIBUCIONES CONSTITUCIONALES Y LEGALES</t>
  </si>
  <si>
    <t>CONVENIO MARCO DE COOPERACIÓN INTERINSTITUCIONAL ENTRE EL GOBIERNO AUTÓNOMO DESCENTRALIZADO PROVINCIAL DEL GUAYAS Y LA ESCUELA SUPERIOR POLITÉCNICA DEL LITORAL - ESPOL</t>
  </si>
  <si>
    <t>COLABORAR Y APOYAR A LOS OBJETIVOS DE DESARROLLO DEL TERRITORIO DE LA PROVINCIA DEL GUAYAS, PARA LA FORMULACIÓN E IMPLEMENTACIÓN DE PROYECTOS DE DESARROLLO LOCAL, CON LA FINALIDAD DE LOGRAR MEJORAS FAVORABLES PARA LOS INDICADORES DE BIENESTAR, DESARROLLO  Y SATISFACCIÓN DE NECESIDADES DE LA POBLACIÓN</t>
  </si>
  <si>
    <t>CONVENIO TRIPARTITO DE COOPERACIÓN INTERINSTITUCIONAL ENTRE GAD. MUNICIPAL DE GUAYAQUIL EMPRESA PÚBLICA MUNICIPAL DE ACCIÓN SOCIAL Y EDUCACIÓN DE GUAYAQUIL EP PARA EL "SISTEMA DE CUIDADO PROVINCIAL CUIDANDO VIDAS"</t>
  </si>
  <si>
    <t>GAD. MUNICIPAL DE GUAYAQUIL EMPRESA PÚBLICA MUNICIPAL DE ACCIÓN SOCIAL Y EDUCACIÓN DE GUAYAQUIL EP</t>
  </si>
  <si>
    <t>LA PREFECTURA; LA MUNICIPALIDAD DE GUAYAQUIL; Y , DASE EP., SE COMPROMETEN A LA COOPERACIÓN INTERINSTTIUCIONAL, BAJO LA MODALIDAD DE PRESTACIÓN DE SERVICIOS PÚBLICOS, A FIN DE QUE LAS PERSONAS QUE FORMEN PARTE DEL "SISTEMA DE CUIDADO PROVINCIAL CUIDANDO VIDAS", DENTRO DEL ÁMBITO DE BIENESTAR FAMILIAR, PUEDAN ACCEDER A SERVICIOS DE SALUD PÚBLICA GRATUITA ; Y A SERVICIOS VETERINARIOS EN LAS INSTALACIONES QUE, PARA TALES FINES, MANTIENE LA MUNICIPALIDAD EN DIFERENTES PUNTOS DE LA CIUDAD DE GUAYAQUIL, Y COORDINAR PARA CAPACITACIONES RELACIONADAS CON EL BIENESTAR FAMILIAR Y DEMÁS TEMAS DE INTERÉS PERSONAL EN LOS DIFERENTES CENTROS DE ATENCIÓN MUNICIPAL INTEGRAL (CAMI), ADMINISTRADOS POR LA DASE EP EN ESTA CIUDAD. TODAS LAS OBLIGACIONES Y DEMÁS ACTIVIDADES PROGRAMADAS PARA EL CUMPLIMIENTO DEL PRESENTE CONVENIO SE EFECTUARÁN CONFORME A LA DISPONIBILIDAD Y PREVIA COORDINACIÓN DE CADA UNA DE LAS PARTES.</t>
  </si>
  <si>
    <t>PROYECTO DE CONVENIO DE COOPERACIÓN INTERINSTITUCIONAL ENTRE EL GOBIERNO AUTÓNOMO DESCENTRALIZADO DEL GUAYAS Y LA ASOCIACIÓN VOLUNTARIADO DE PROTECCIÓN CIVIL – ECUADOR PARA LA ACTIVACIÓN DE VOLUNTARIOS ENTORNO A LA EMERGENCIA DEL FENÓMENO DEL NIÑO</t>
  </si>
  <si>
    <t>ASOCIACIÓN VOLUNTARIADO DE PROTECCIÓN CIVIL – ECUADOR</t>
  </si>
  <si>
    <t>SE COMPROMETE LA EJECUCION DE ACCIONES DE VOLUNTARIADO EN TORNO A LA EMERGENCIA DEL FENÓMENO DEL NIÑO QUE PERMITAN DAR RESPUESTA TÉCNICAS, OPORTUNAS Y COORDINDAS DURANTE LAS FASES DE PREPARACIÓN, RESPUESTA Y RECUPERACIÓN.</t>
  </si>
  <si>
    <t>CUMPLIMIENTO DE LOS OBJETIVOS DEL CONVENIO</t>
  </si>
  <si>
    <t>CONVENIO MARCO INTERINSTITUCIONAL DE COOPERACIÓN TÉCNICA CON EL BANCO DE ALIMENTOS DIAKONÍA</t>
  </si>
  <si>
    <t>BANCO DE ALIMENTOS DIAKONÍA</t>
  </si>
  <si>
    <t>ESTABLECER RELACIONES DE COOPERACIÓN TÉCNICA Y DE ENTENDIMIENTO, QUE BUSQUEN CREAR NUEVAS ALIANZAS A FAVOR DE LOS CIUDADANOS DE LA PROVINCIA DEL GUAYAS, INCLUYÉNDOSE POR PARTE DEL COOPERANTE UNA CARTERA DE PRODUCTOS QUE INVOLUCRAN ACTIVIDADES DE IMPACTO PARA LA GESTIÓN DE LA PREFECTURA DEL GUAYAS, ENTRE OTROS LOS SIGUIENTES:
1.- PROGRAMAS RELACIONADOS A ADQUISICIÓN, DISTRIBUCIÓN Y ENTREGA DE ALIMENTOS. 2.- ASISTENCIA HUMANITARIA CON SUS PROGRAMAS DE ALIMENTOS ENFOCADOS EN SITUACIONES DE URGENCIA Y EMERGENCIA. 3.- ASISTENCIA TÉCNICA. 4.- PROGRAMAS DE RECUPERACIÓN DE ALIMENTOS AGRÍCOLAS.</t>
  </si>
  <si>
    <t>CONVENIO MARCO INTERINSTITUCIONAL DE COOPERACIÓN TÉCNICA CON FUNDACIÓN REDNI</t>
  </si>
  <si>
    <t>FUNDACIÓN REDNI</t>
  </si>
  <si>
    <t>• ARTICULAR CON LOS PROGRAMAS EMBLEMÁTICOS DE LA PREFECTURA COMO CUIDANDO VIDAS,
FOCALIZÁNDOSE EN COMBATIR LA DESNUTRICIÓN CRÓNICA INFANTIL.
• COORDINAR AYUDA EN CASO DE DESASTRES NATURALES, COMO EL FENÓMENO DE EL NIÑO.
• ORGANIZAR CAPACITACIONES TÉCNICAS PARA PERSONAL DE LA PREFECTURA Y PARA OTRAS
ORGANIZACIONES EXTERNAS Y A LOS CIUDADANOS DE LA PROVINCIA DEL GUAYAS.
• COLABORAR CON SU PROGRAMA DE ATENCIÓN Y REDUCCIÓN DE LA DESNUTRICIÓN CRÓNICA
INFANTIL DENTRO DEL CENTRO INTEGRAL DE TERAPIAS CIT, UBICADO EN EL BUIJO PERTENECIENTE
A LA PREFECTURA DEL GUAYAS.</t>
  </si>
  <si>
    <t>CONVENIO MARCO INTERINSTITUCIONAL DE COOPERACIÓN TÉCNICA Y ENTENDIMIENTO CON LA CORPORACIÓN AGENCIA ADVENTISTA DE DESARROLLO Y RECURSOS ASISTENCIALES DEL ECUADOR – ADRA</t>
  </si>
  <si>
    <t>AGENCIA ADVENTISTA DE DESARROLLO Y RECURSOS ASISTENCIALES DEL ECUADOR – ADRA</t>
  </si>
  <si>
    <t>ESTABLECER RELACIONES DE COOPERACIÓN TÉCNICA Y DE ENTENDIMIENTO, QUE BUSQUEN CREAR NUEVAS ALIANZAS A FAVOR DE LOS CIUDADANOS DE LA PROVINCIA DEL GUAYAS,INCLUYÉNDOSE POR PARTE DE ADRA, UNA CARTERA DE PRODUCTOS QUE INVOLUCRAN ACTIVIDADES DE IMPACTO PARA LA GESTIÓN DE LA PREFECTURA DEL GUAYAS, DENTRO DE LOS ASPECTOS Y PROGRAMAS SIGUIENTES:  • AGUA, SANEAMIENTO Y PROMOCIÓN DE LA HIGIENE. • ATENCIÓN A REFUGIADOS Y MIGRANTES. • DESARROLLO ECONÓMICO. • EDUCACIÓN. • SALUD Y NUTRICIÓN. • SEGURIDAD ALIMENTARIA. • REDUCCIÓN DE RIEGOS DE DESASTRES. • RESPUESTA A EMERGENCIA Y DESASTRES.</t>
  </si>
  <si>
    <t>CONVENIO MARCO INTERINSTITUCIONAL DE COOPERACIÓN TÉCNICA CON EL INSTITUTO INTERAMERICANO DE COOPERACIÓN PARA LA AGRICULTURA, IICA</t>
  </si>
  <si>
    <t>1.- EL FORTALECIMIENTO DE CAPACIDADES A EQUIPOS TÉCNICOS DE DIFERENTES DIRECCIONES DE LA PREFECTURA.
2.- LA ELABORACIÓN DE CONVENIOS ESPECÍFICOS DE MUTUO INTERÉS.
3.- LA COORDINACIÓN Y GESTIÓN DE ACCIONES EN CONJUNTO PARA ATENDER LOS PROBLEMAS QUE PODRÍAN CAUSAR LA LLEGADA DEL FENÓMENO DEL EL NIÑO, INCLUIDO CAPACITACIONES Y COOPERACIÓN TÉCNICA DE ASPECTOS PREVENTIVOS O POST RECUPERACIÓN DEL FENÓMENO DEL EL NIÑO.
4.- LA CREACIÓN DE UN EQUIPO INTERINSTITUCIONAL DE REACCIÓN INMEDIATA ANTE OPORTUNIDADES PARA LA IDENTIFICACIÓN, FORMULACIÓN Y POSTULACIÓN DE PROPUESTAS EN CONJUNTO ANTE FONDOS Y CONVOCATORIAS DE CARÁCTER NO REEMBOLSABLE Y OTRO TIPO DE OPORTUNIDADES.</t>
  </si>
  <si>
    <t>CONVENIO MARCO DE COOPERACIÓN INTERINSTITUCIONAL CON LA BENEMÉRITA SOCIEDAD PROTECTORA DE LA INFANCIA</t>
  </si>
  <si>
    <t>CONVENIOS ESPECIFICOS FIRMADOS</t>
  </si>
  <si>
    <t>CONVENIO MARCO INTERINSTITUCIONAL DE COOPERACIÓN TÉCNICA CON FUNDACIÓN VISIÓN MUNDIAL ECUADOR</t>
  </si>
  <si>
    <t>FUNDACIÓN VISIÓN MUNDIAL ECUADOR</t>
  </si>
  <si>
    <t>*FACILITACIÓN DE PROCESOS PARA LA PREVENCIÓN, RESPUESTA Y RECUPERACIÓN, EN EL MARCO DE LA GESTIÓN DE RIESGOS Y EMERGENCIAS.
- ESTÍMULO AL INVOLUCRAMIENTO COMUNITARIO PARA LA CONSTRUCCIÓN DE LA POLÍTICA PÚBLICA PROVINCIAL, DESDE UN ENFOQUE DE NIÑEZ.
- FORTALECIMIENTO DE CAPACIDADES INSTITUCIONALES PARA LA PROTECCIÓN Y BIENESTAR DE LOS NIÑOS, NIÑAS Y ADOLESCENTES GUAYASENSES.
- FOMENTO A LA GENERACIÓN DE MEDIOS DE VIDA Y LA PRODUCCIÓN, A TRAVÉS DE LA INCUBACIÓN Y CONSOLIDACIÓN DE EMPRENDIMIENTOS.
- PROMOCIÓN DE LA EDUCACIÓN, LA SALUD Y EL DESARROLLO DE HABILIDADES PARA LA VIDA DE POBLACIÓN EN CONTEXTOS DE VULNERABILIDAD.
- DISEÑO CONJUNTO DE PROPUESTAS DE PROYECTOS PARA LA BÚSQUEDA DE FINANCIAMIENTO NO REEMBOLSABLE.</t>
  </si>
  <si>
    <t>CONVENIO INTERINSTITUCIONAL ENTRE EL GOBIERNO AUTÓNOMO DESCENTRALIZADO PROVINCIAL DEL GUAYAS Y EMPRESA PÚBLICA CONSTRUGUAYAS EP</t>
  </si>
  <si>
    <t>MANTENIMIENTO VIAL, LIMPIEZA DE CUERPOS HÍDRICOS, EJECUCIÓN DE MEDIDAS PREVENTIVAS Y MITIGACIÓN FRENTE A LOS EFECTOS DEL FENÓMENO DEL NIÑO EN LA PROVINCIA DEL GUAYAS.</t>
  </si>
  <si>
    <t>12 MESES</t>
  </si>
  <si>
    <t>MEMORANDO DE ENTENDIMIENTO ENTRE EL GOBIERNO AUTÓNOMO DESCENTRALIZADO PROVINCIAL DEL GUAYAS Y EL FONDO DE LAS NACIONES UNIDAS PARA LA INFANCIA</t>
  </si>
  <si>
    <t>FONDO DE LAS NACIONES UNIDAS PARA LA INFANCIA - UNICEF</t>
  </si>
  <si>
    <t>1.- ASISTENCIA TÉCNICA PARA EL DESARROLLO DE UNA ESTRATEGIA DE MONITOREO SOBRE LA SITUACIÓN DE DERECHO DE NIÑAS, NIÑOS, ADOLESCENTES Y SUS FAMILIAS EN EL TERRITORIO, INCLUYENDO LOS IMPACTOS POR SITUACIONES DE EMERGENCIA.
2.- ASISTENCIA TÉCNICA PARA LA MEDICIÓN Y MONITOREO DE LA INVERSIÓN EN LA NIÑEZ Y ADOLESCENCIA DE LOS SERVICIOS SOCIALES BRINDADOS POR LA PREFECTURA.
3.- ASISTENCIA TÉCNICA PARA EL MONITOREO DE LOS SERVICIOS SOCIALES PÚBLICOS ESENCIALES (PRIMERA INFANCIA, NUTRICIÓN, SALUD, EDUCACIÓN Y PROTECCIÓN INFANTIL) DURANTE EL FENÓMENO DE EL NIÑO.
4.- ASISTENCIA TÉCNICA PARA ASEGURAR QUE EL PLAN DE CONTINGENCIA DE RESPUESTA AL FENÓMENO DE EL NIÑO ESTÉ ALINEADO Y GARANTICE EL CUMPLIMIENTO DE LOS DERECHOS DE LAS NIÑAS Y NIÑOS EN SITUACIONES DE EMERGENCIA.
5.- ASISTENCIA TÉCNICA PARA LA IMPLEMENTACIÓN DE LA SEÑALÉTICA EN LOS ALBERGUES, ASÍ COMO LA CAPACITACIÓN AL PERSONAL DE LA PREFECTURA PARA GARANTIZAR LA PROTECCIÓN DE LA INFANCIA EN CONTEXTOS DE EMERGENCIA EN PREVENSIÓN DE ABUSO, ABANDONO, EXPLOTACIÓN Y VIOLENCIA.
6.- ASISTENCIA TÉCNICA EN LA IMPLEMENTACIÓN DE LA METODOLOGÍA DE REFUERZO ESCOLAR, COMO PARTE DE LOS SERVICIOS QUE BRINDARÁ A LA PREFECTURA DENTRO DE SU PROGRAMA CUIDANDO VIDAS Y EN LA RESPUESTA DEL FENÓMENO DE EL NIÑO.</t>
  </si>
  <si>
    <t>15 MESES</t>
  </si>
  <si>
    <t>CONVENIO MARCO INTERINSTITUCIONAL DE COOPERACIÓN TÉCNICA Y ENTENDIMIENTO CON LA JUNTA PROVINCIAL DE LA CRUZ ROJA DEL GUAYAS</t>
  </si>
  <si>
    <t>ESTABLECER RELACIONES DE COOPERACIÓN TÉCNICA  Y DE ENTENDIMIENTO, EN BASE A LOS PROGRAMAS Y LÍNEAS DE ACCIÓN PREVIAMENTE ESTABLECIDOS Y QUE BENEFICIARÁN A LAS COMUNIDADES RURALES DE LA PROVINCIA DEL GUAYAS.</t>
  </si>
  <si>
    <t>MEMORANDO DE ENTENDIMIENTO ENTRE EL PROGRAMA MUNDIAL DE ALIMENTOS Y EL GOBIERNO AUTÓNOMO DESCENTRALIZADO PROVINCIAL DEL GUAYAS CON RELACIÓN A ASITENCIA TÉCNICA Y PROVISIÓN DE SERVICIOS</t>
  </si>
  <si>
    <t>PROGRAMA MUNDIAL DE ALIMENTOS</t>
  </si>
  <si>
    <t>EL OBJETIVO DE ESTE MOU ES ESTABLECER UN MARCO DE COOPERACIÓN ENTRE LAS PARTES PARA LA CONSECUCIÓN DE SUS PROPÓSITOS COMUNES EN LAS SIGUIENTES ÁREAS:
1.- TOMANDO EN CUENTA LA MOVILIDAD HUMANA EN TODAS SUS FORMAS, LAS PERSONAS EN SITUACIÓN DE VULNERABILIDAD E INSEGURIDAD ALIMENTARIA, PUEDAN SATISFACER SUS NECESIDADES BÁSICAS Y CREAR SUS PROPIOS MEDIOS DE VIDA (O REFORZARLOS) ANTES, DURANTE E INMEDIATAMENTE DESPUÉS DE UNA SITUACIÓN DE EMERGENCIA, DESASTRE O CRISIS PROLONGADA.
2.- LAS PERSONAS VULNERABLES, EN ESPECIAL DURANTE SUS 1.000 PRIMEROS DÍAS DE VIDA, LAS NIÑAS Y LOS NIÑOS EN EDAD ESCOLAR Y ADOLESCENTES PUEDAN SATISFACER SUS NECESIDADES ALIMENTARIAS Y NUTRICIONALES BÁSICAS A LO LARGO DEL CICLO VITAL, Y MEJORAR ASÍ EL CAPITAL HUMANO DEL ECUADOR.
3.- LAS COMUNIDADES VULNERABLES, LOS PRODUCTORES DE LA AGRICULTURA FAMILIAR CAMPESINA Y LOS ACTORES QUE INTERVIENEN EN LAS CADENAS DE VALOR ALIMENTARIAS DEL ECUADOR PUEDAN BENEFICIARSE DE SISTEMAS ALIMENTARIOS MÁS SOSTENIBLES, INCLUSIVOS Y SALUDABLES, DE MODO QUE SE INCREMENTA SU RESILIENCIA FRENTE AL CAMIO CLIMÁTICO Y OTRO TIPO DE PERTURBACIONES Y FACTORES DE ESTRÉS DURANTE TODO EL AÑO.
4.- LAS INSTITUCIONES GUBERNAMENTALES Y LOS ASOCIADOS MULTILATERALES EN EL ECUADOR RECIBAN SERVICIOS PARA PODER EJECUTAR SUS OPERACIONES CON EFICACIA, TRANSPARENCIA Y EFICIENCIA DURANTE TODO EL AÑO (COMPRA DE BIENES/PRODUCTOS ALIMENTICIOS Y SERVICIOS LOGÍSTICOS CONEXOS), PRINCIPALMENTE EN CONTEXTOS DE EMERGENCIA.</t>
  </si>
  <si>
    <t xml:space="preserve">CONVENIO MARCO DE COOPERACIÓN TÉCNICA PROFESIONAL ENTRE LA PREFECTURA Y EL COLEGIO REGIONAL DE INGENIEROS QUIMICOS DEL LITORAL             </t>
  </si>
  <si>
    <t>COLEGIO REGIONAL DE INGENIEROS QUÍMICOS DEL LITORAL</t>
  </si>
  <si>
    <t>CON LOS ANTECEDENTES Y BASE LEGAL EXPUESTOS, EL GOBIERNO AUTÓNOMO
DESCENTRALIZADO PROVINCIAL DEL GUAYAS Y EL COLEGIO REGIONAL DE INGENIEROS QUÍMICOS DEL LITORAL, SE COMPROMETEN A ESTABLECER UNA COLABORACIÓN PARA PROMOVER EL DESARROLLO Y LA IMPLEMENTACIÓN DE PROYECTOS RELACIONADOS CON LA INGENIERÍA QUÍMICA QUE
BENEFICIEN AL ENTORNO DE LA PROVINCIA DEL GUAYAS MEDIANTE LA UNIÓN DE CONOCIMIENTOS, RECURSOS Y ESFUERZOS, SE ASPIRA POTENCIAR EL IMPACTO POSITIVO EN LA COMUNIDAD Y EN EL DESARROLLO DE LA PROVINCIA</t>
  </si>
  <si>
    <t>ACTA DE REUNIÓN</t>
  </si>
  <si>
    <t>TICS</t>
  </si>
  <si>
    <t>CONVENIO MARCO INTERINSTITUCIONAL ENTRE LA FUNDACIÓN DE AYUDA POR INTERNET Y EL GOBIERNO PROVINCIAL DEL GUAYAS.</t>
  </si>
  <si>
    <t>FUNDACIÓN DE AYUDA POR INTERNET (FUNDAPI)</t>
  </si>
  <si>
    <t>CLÁUSULA TERCERA: OBJETO.- CON LOS ANTECEDENTES Y BASE LEGAL EXPUESTOS, EL GOBIERNO AUTÓNOMO DESCENTRALIZADO PROVINCIAL DEL GUAYAS Y LA FUNDACIÓN DE AYUDA POR INTERNET SE COMPROMETEN A FORTALECER LAS CAPACIDADES DE FUNCIONARIOS/AS, PROMOVER Y FOMENTAR LA PUBLICACIÓN DE DATOS ABIERTOS, LA CREACIÓN DE VISUALIZACIONES, LA ADOPCIÓN DE ESTÁNDARES INTERNACIONALES Y EL IMPULSO CONJUNTO A LA INNOVACIÓN Y EL GOBIERNO ABIERTO, QUE BENEFICIEN A LAS PARTES Y PERMITAN CONTRIBUIR EN LA CONSTRUCCIÓN DE SOLUCIONES PARA LOS PROBLEMAS DE LA PROVINCIA DEL GUAYAS.</t>
  </si>
  <si>
    <t>MEMOS ENVIADOS A LAS RESPECTIVAS DIRECCIONES Y COORDINACIONES PARA PARTICIPACION EN EL TALLER Y PARA SOLICITAR DELEGADOS POR DIRECCION</t>
  </si>
  <si>
    <t>CONVENIO DE COOPERACION INTERINSTITUCIONAL ENTRE EL GOBIERNO PROVINCIAL DEL GUAYAS Y LA FUNDACION VIDA DIGNA, PARA EL FORTALECIMIENTO DE SERVICIOS SOCIALES DE CUIDADO EN LA FUNDACION "VIDA DIGNA" PARA LA COOPERATIVA UNA SOLA FUERZA, CANTON DURAN</t>
  </si>
  <si>
    <t>SE COMPROMETE A FORTALECER LOS PROYECTOS SOCIALES DE CUIDADO QUE SE REALIZAN EN LA COOPERATIVA UNA SOLA FUERZA, EN EL CANTÓN DURÁN, CON LA FINALIDAD DE PROMOVER EL DESARROLLO INTEGRAL DE LAS PERSONAS QUE SE ENCUENTRAN EN SITUACIÓN DE POBREZA Y VULNERABILIDAD, A TRAVÉS DEL EJERCICIO DE SUS DERECHOS Y RESPONSABILIDADES EN CADA ETAPA DE SU VIDA</t>
  </si>
  <si>
    <t>CONVENIO DE TRANSFERENCIA DE FONDOS ENTRE EL GOBIERNO AUTÓNOMO DESCENTRALIZADO PROVINCIAL DEL GUAYAS Y LA EMPRESA PÚBLICA DE DESARROLLO, PRODUCCIÓN E INVERSIONES DEL GUAYAS E.P.</t>
  </si>
  <si>
    <t>EMPRESA PÚBLICA DE DESARROLLO, PRODUCCIÓN E INVERSIONES DEL GUAYAS E.P.</t>
  </si>
  <si>
    <t>VIABILIZAR LA TRANSFERENCIA DE RECURSOS POR PARTE DEL GOBIERNO AUTÓNOMO DESCENTRALIZADO PROVINCIAL DEL GUAYAS A LA EMPRESA PÚBLICA DE DESARROLLO, PRODUCCIÓN E INVERSIONES DEL GUAYAS E.P., POR EL VALOR DE USD$837.622,60 (OCHOCIENTOS TREINTA Y SIETE MIL SEISCIENTOS VEINTIDÓS CON 60/100 DÓLARES DE LOS ESTADOS UNIDOS DE AMÉRICA), QUE COMPRENDE EL PRESUPUESTO INICIAL QUE SERVIRÁ PARA CUBRIR EL GASTO CORRIENTE POR CUATRO (4) MESES, DESDE SEPTIEMBRE HASTA DICIEMBRE DEL PRESENTE EJERCICIO FISCAL 2023.</t>
  </si>
  <si>
    <t>CONVENIO DE COOPERACIÓN INTERINSTITUCIONAL ENTRE EL GOBIERNO AUTÓNOMO DESCENTRALIZADO PROVINCIAL DEL GUAYAS Y EL COLEGIO DE INGENIEROS CIVILES DEL GUAYAS PARA EL ANÁLISIS DE SOLUCIONES ESTRUCTURALES EN CRUCES DE AGUA UBICADOS EN DISTINTOS PUNTOS DE LA PROVINCIA DEL GUAYAS</t>
  </si>
  <si>
    <t>COLEGIO DE INGENIEROS CIVILES DEL GUAYAS</t>
  </si>
  <si>
    <t>EJECUTAR LA CARACTERIZACIÓN, EVALUACIÓN ESTRUCTURAL Y CLASIFICACIÓN DE 60 PUENTES UBICADOS EN PUNTOS CRÍTICOS, DETERMINADOS POR EL GOBIERNO AUTÓNOMO DESCENTRALIZADO PROVINCIAL DEL GUAYAS EN LOS 25 CANTONES DE LA PROVINCIA.</t>
  </si>
  <si>
    <t>TECER AVANCE QUINCENAL DEL COLEGIO AL SUPERVISOR</t>
  </si>
  <si>
    <t xml:space="preserve">CONVENIO DE COOPERACIÓN ENTRE EL GOBIERNO AUTÓNOMO DESCENTRALIZADO PROVINCIAL DEL GUAYAS Y LA ASOCIACIÓN DE GANADEROS DEL LITORAL Y GALÁPAGOS </t>
  </si>
  <si>
    <t>ORGANIZACIÓN Y EJECUCIÓN DEL PROYECTO DENOMINADO “CAMPEONATO NACIONAL DE RODEO MONTUBIO”, EN EL MARCO DEL DESARROLLO DE LA EXPO FERIA GANADERA 2023, A REALIZARSE EN EL CANTÓN DURÁN DE LA PROVINCIA DEL GUAYAS, APORTE QUE SE CONFIERE PARA FOMENTAR PROYECTOS QUE PROMUEVEN LA CULTURA, EL TURISMO, RELACIÓN ENTRE HUMANO Y ANIMALES Y ACTIVIDADES PRODUCTIVAS EN BENEFICIOS DE LOS GUAYASENSES.</t>
  </si>
  <si>
    <t>CONVENIO INTERINSTITUCIONAL ENTRE EL GOBIERNO AUTÓNOMO DESCENTRALIZADO PROVINCIAL DEL GUAYAS Y LA FUNDACIÓN DE SOLIDARIDAD ECUATORIANA PARA LA FORMACIÓN DE ELENCOS LOCALES DE MÚSICA, REDARTE.</t>
  </si>
  <si>
    <t>FUNDACIÓN DE SOLIDARIDAD ECUATORIANA (FUSE)</t>
  </si>
  <si>
    <t>PROMOVER ESPACIOS IDÓNEOS DE DESARROLLO DE TALENTO GRATUITOS, DIRIGIDOS A NIÑOS, NIÑAS Y JÓVENES HABITANTES DE LA PROVINCIA DEL GUAYAS, QUE DERIVEN EN LA CREACIÓN DE ELENCOS LOCALES, QUE A TRAVÉS DE LA PRÁCTICA COLECTIVA DE LA MÚSICA INFLUYAN POSITIVAMENTE EN TRES ESFERAS FUNDAMENTALES DE SU DESARROLLO</t>
  </si>
  <si>
    <t>INFORME DE CONTRAPARTE</t>
  </si>
  <si>
    <t>CONVENIO MARCO INTERINSTITUCIONAL DE COOPERACIÓN CON EL BENEMÉRITO CUERPO DE BOMBEROS DE GUAYAQUIL</t>
  </si>
  <si>
    <t>BOMBEROS</t>
  </si>
  <si>
    <t>ESTABLECER RELACIONES DE COOPERACIÓN TÉCNICA Y DE ENTENDIMIENTO, DE BRINDAR ATENCIÓN OPORTUNA EN EMERGENCIAS Y FORTALECER LAS ACCIONES DE RESPUESTA CONJUNTAS, A FAVOR DE LAS PERSONAS AFECTADAS O DAMNIFICADAS QUE SE ENCUENTREN AISLADAS, INCOMUNICADAS POR INUNDACIONES EN LAS COMUNIDADES RURALES DE LA PROVINCIA DEL GUAYAS</t>
  </si>
  <si>
    <t>CONVENIO MARCO DE COOPERACIÓN INTERINSTITUCIONAL ENTRE EL GOBIERNO AUTÓNOMO DESCENTRALIZADO PROVINCIAL DEL GUAYAS Y GOBIERNO AUTÓNOMO DESCENTRALIZADO MUNICIPAL DEL CANTÓN BALAO PARA PROMOVER Y PATROCINAR ACTIVIDADES DEPORTIVAS</t>
  </si>
  <si>
    <t>GOBIERNO AUTÓNOMO DESCENTRALIZADO MUNICIPAL DEL CANTÓN BALAO</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</si>
  <si>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BALAO</t>
  </si>
  <si>
    <t xml:space="preserve">CONTRATO No. L-CPG-10-2023-X-0, CONTRATO No. CONTRATO No. S-PRS-56-2023-X-0, CONTRATO No. S-PRS-49-2023-X-0, CONTRATO No. S-PRS-77-2023-X-0
</t>
  </si>
  <si>
    <t>CONVENIO MARCO DE COOPERACIÓN INTERINSTITUCIONAL ENTRE EL GOBIERNO AUTÓNOMO DESCENTRALIZADO PROVINCIAL DEL GUAYAS Y GOBIERNO AUTÓNOMO DESCENTRALIZADO MUNICIPAL DE GENERAL ANTONIO ELIZALDE (BUCAY) PARA PROMOVER Y PATROCINAR ACTIVIDADES DEPORTIVAS</t>
  </si>
  <si>
    <t>GOBIERNO AUTÓNOMO DESCENTRALIZADO MUNICIPAL DE GENERAL ANTONIO ELIZALDE (BUCAY)</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</si>
  <si>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BUCAY</t>
  </si>
  <si>
    <t>CONVENIO MARCO DE COOPERACIÓN INTERINSTITUCIONAL ENTRE EL GOBIERNO AUTÓNOMO DESCENTRALIZADO PROVINCIAL DEL GUAYAS Y GOBIERNO AUTÓNOMO DESCENTRALIZADO MUNICIPAL DEL CANTÓN COLIMES PARA PROMOVER Y PATROCINAR ACTIVIDADES DEPORTIVAS</t>
  </si>
  <si>
    <t>GOBIERNO AUTÓNOMO DESCENTRALIZADO MUNICIPAL DEL CANTÓN COLIMES</t>
  </si>
  <si>
    <t>EL PRESENTE INSTRUMENTO TIENE POR OBJETO CREAR ALIANZAS CON EL GOBIERNO AUTÓNOMO DESCENTRALIZADO MUNICIPAL DEL CANTÓN COLIMES PARA EL FUNCIONAMIENTO DE LAS ESCUELAS DE DIFERENTES DISCIPLINAS DEPORTIVAS Y LÚDICAS, QUE BENEFICIARÁN A LOS NIÑOS, NIÑAS, JÓVENES Y ADULTOS DE ESCASOS RECURSOS DEL CANTÓN COLIMES.</t>
  </si>
  <si>
    <t>CONVENIO MARCO DE COOPERACIÓN INTERINSTITUCIONAL ENTRE EL GOBIERNO AUTÓNOMO DESCENTRALIZADO PROVINCIAL DEL GUAYAS Y GOBIERNO AUTÓNOMO DESCENTRALIZADO MUNICIPAL DEL CANTÓN DURÁN PARA PROMOVER Y PATROCINAR ACTIVIDADES DEPORTIVAS</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</si>
  <si>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DURÁN</t>
  </si>
  <si>
    <t>CONVENIO MARCO DE COOPERACIÓN INTERINSTITUCIONAL ENTRE EL GOBIERNO AUTÓNOMO DESCENTRALIZADO PROVINCIAL DEL GUAYAS Y GOBIERNO AUTÓNOMO DESCENTRALIZADO MUNICIPAL DEL CANTÓN EL EMPALME PARA PROMOVER Y PATROCINAR ACTIVIDADES DEPORTIVAS</t>
  </si>
  <si>
    <t>GOBIERNO AUTÓNOMO DESCENTRALIZADO MUNICIPAL DEL CANTÓN EL EMPALME</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</si>
  <si>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EL EMPALME</t>
  </si>
  <si>
    <t>CONVENIO MARCO DE COOPERACIÓN INTERINSTITUCIONAL ENTRE EL GOBIERNO AUTÓNOMO DESCENTRALIZADO PROVINCIAL DEL GUAYAS Y GOBIERNO AUTÓNOMO DESCENTRALIZADO MUNICIPAL DEL CANTÓN EL TRIUNFO PARA PROMOVER Y PATROCINAR ACTIVIDADES DEPORTIVAS</t>
  </si>
  <si>
    <t>GOBIERNO AUTÓNOMO DESCENTRALIZADO MUNICIPAL DEL CANTÓN EL TRIUNFO</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</si>
  <si>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EL TRIUNFO</t>
  </si>
  <si>
    <t>CONVENIO MARCO DE COOPERACIÓN INTERINSTITUCIONAL ENTRE EL GOBIERNO AUTÓNOMO DESCENTRALIZADO PROVINCIAL DEL GUAYAS Y GOBIERNO AUTÓNOMO DESCENTRALIZADO MUNICIPAL DEL CANTÓN ISIDRO AYORA PARA PROMOVER Y PATROCINAR ACTIVIDADES DEPORTIVAS</t>
  </si>
  <si>
    <t>GOBIERNO AUTÓNOMO DESCENTRALIZADO MUNICIPAL DEL CANTÓN ISIDRO AYORA</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</si>
  <si>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ISIDRO AYORA</t>
  </si>
  <si>
    <t>CONVENIO MARCO DE COOPERACIÓN INTERINSTITUCIONAL ENTRE EL GOBIERNO AUTÓNOMO DESCENTRALIZADO PROVINCIAL DEL GUAYAS Y GOBIERNO AUTÓNOMO DESCENTRALIZADO MUNICIPAL DEL CANTÓN LOMAS DE SARGENTILLO PARA PROMOVER Y PATROCINAR ACTIVIDADES DEPORTIVAS</t>
  </si>
  <si>
    <t>GOBIERNO AUTÓNOMO DESCENTRALIZADO MUNICIPAL DEL CANTÓN LOMAS DE SARGENTILLO</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</si>
  <si>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LOMAS DE SARGENTILLO</t>
  </si>
  <si>
    <t>CONTRATO No. L-CPG-10-2023-X-0, CONTRATO No. CONTRATO No. S-PRS-56-2023-X-0, CONTRATO No. S-PRS-49-2023-X-0, CONTRATO No. S-PRS-77-2023-X-0</t>
  </si>
  <si>
    <t>CONVENIO MARCO DE COOPERACIÓN INTERINSTITUCIONAL ENTRE EL GOBIERNO AUTÓNOMO DESCENTRALIZADO PROVINCIAL DEL GUAYAS Y GOBIERNO AUTÓNOMO DESCENTRALIZADO PARROQUIAL RURAL LOS LOJAS PARA PROMOVER Y PATROCINAR ACTIVIDADES DEPORTIVAS</t>
  </si>
  <si>
    <t>GOBIERNO AUTÓNOMO DESCENTRALIZADO PARROQUIAL RURAL LOS LOJAS</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</si>
  <si>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 LA JUNTA PARROQUIAL LOS LOJAS</t>
  </si>
  <si>
    <t>CONVENIO MARCO DE COOPERACIÓN INTERINSTITUCIONAL ENTRE EL GOBIERNO AUTÓNOMO DESCENTRALIZADO PROVINCIAL DEL GUAYAS Y GOBIERNO AUTÓNOMO DESCENTRALIZADO MUNICIPAL DEL CANTÓN CRNEL. MARCELINO MARIDUEÑA PARA PROMOVER Y PATROCINAR ACTIVIDADES DEPORTIVAS</t>
  </si>
  <si>
    <t>GOBIERNO AUTÓNOMO DESCENTRALIZADO MUNICIPAL DEL CANTÓN CRNEL. MARCELINO MARIDUEÑA</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</si>
  <si>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MARCELINO MARIDUELLA</t>
  </si>
  <si>
    <t>CONVENIO MARCO DE COOPERACIÓN INTERINSTITUCIONAL ENTRE EL GOBIERNO AUTÓNOMO DESCENTRALIZADO PROVINCIAL DEL GUAYAS Y GOBIERNO AUTÓNOMO DESCENTRALIZADO MUNICIPAL DE MILAGRO PARA PROMOVER Y PATROCINAR ACTIVIDADES DEPORTIVAS</t>
  </si>
  <si>
    <t>GOBIERNO AUTÓNOMO DESCENTRALIZADO MUNICIPAL DE MILAGRO</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</si>
  <si>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MILAGRO</t>
  </si>
  <si>
    <t>CONVENIO MARCO DE COOPERACIÓN INTERINSTITUCIONAL ENTRE EL GOBIERNO AUTÓNOMO DESCENTRALIZADO PROVINCIAL DEL GUAYAS Y GOBIERNO AUTÓNOMO DESCENTRALIZADO MUNICIPAL DEL CANTÓN NARANJITO PARA PROMOVER Y PATROCINAR ACTIVIDADES DEPORTIVAS</t>
  </si>
  <si>
    <t>GOBIERNO AUTÓNOMO DESCENTRALIZADO MUNICIPAL DEL CANTÓN NARANJITO</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</si>
  <si>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NARANJITO</t>
  </si>
  <si>
    <t>CONVENIO MARCO DE COOPERACIÓN INTERINSTITUCIONAL ENTRE EL GOBIERNO AUTÓNOMO DESCENTRALIZADO PROVINCIAL DEL GUAYAS Y GOBIERNO AUTÓNOMO DESCENTRALIZADO MUNICIPAL DEL CANTÓN NOBOL PARA PROMOVER Y PATROCINAR ACTIVIDADES DEPORTIVAS</t>
  </si>
  <si>
    <t>GOBIERNO AUTÓNOMO DESCENTRALIZADO MUNICIPAL DEL CANTÓN NOBOL</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</si>
  <si>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NOBOL</t>
  </si>
  <si>
    <t>CONVENIO MARCO DE COOPERACIÓN INTERINSTITUCIONAL ENTRE EL GOBIERNO AUTÓNOMO DESCENTRALIZADO PROVINCIAL DEL GUAYAS Y GOBIERNO AUTÓNOMO DESCENTRALIZADO MUNICIPAL DEL CANTÓN PALESTINA PARA PROMOVER Y PATROCINAR ACTIVIDADES DEPORTIVAS</t>
  </si>
  <si>
    <t>GOBIERNO AUTÓNOMO DESCENTRALIZADO MUNICIPAL DEL CANTÓN PALESTINA</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</si>
  <si>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PALESTINA</t>
  </si>
  <si>
    <t>CONVENIO MARCO DE COOPERACIÓN INTERINSTITUCIONAL ENTRE EL GOBIERNO AUTÓNOMO DESCENTRALIZADO PROVINCIAL DEL GUAYAS Y GOBIERNO AUTÓNOMO DESCENTRALIZADO MUNICIPAL DEL CANTÓN PEDRO CARBO PARA PROMOVER Y PATROCINAR ACTIVIDADES DEPORTIVAS</t>
  </si>
  <si>
    <t>GOBIERNO AUTÓNOMO DESCENTRALIZADO MUNICIPAL DEL CANTÓN PEDRO CARBO</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</si>
  <si>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PEDRO CARBO</t>
  </si>
  <si>
    <t>CONVENIO MARCO DE COOPERACIÓN INTERINSTITUCIONAL ENTRE EL GOBIERNO AUTÓNOMO DESCENTRALIZADO PROVINCIAL DEL GUAYAS Y GOBIERNO AUTÓNOMO DESCENTRALIZADO MUNICIPAL DEL CANTÓN SALITRE PARA PROMOVER Y PATROCINAR ACTIVIDADES DEPORTIVAS</t>
  </si>
  <si>
    <t>GOBIERNO AUTÓNOMO DESCENTRALIZADO MUNICIPAL DEL CANTÓN SALITRE</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</si>
  <si>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SALITRE</t>
  </si>
  <si>
    <t>CONVENIO MARCO DE COOPERACIÓN INTERINSTITUCIONAL ENTRE EL GOBIERNO AUTÓNOMO DESCENTRALIZADO PROVINCIAL DEL GUAYAS Y GOBIERNO AUTÓNOMO DESCENTRALIZADO MUNICIPAL DEL CANTÓN SANTA LUCIA PARA PROMOVER Y PATROCINAR ACTIVIDADES DEPORTIVAS</t>
  </si>
  <si>
    <t>GOBIERNO AUTÓNOMO DESCENTRALIZADO MUNICIPAL DEL CANTÓN SANTA LUCIA</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</si>
  <si>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SANTA LUCÍA</t>
  </si>
  <si>
    <t>CONVENIO MARCO DE COOPERACIÓN INTERINSTITUCIONAL ENTRE EL GOBIERNO AUTÓNOMO DESCENTRALIZADO PROVINCIAL DEL GUAYAS Y GOBIERNO AUTÓNOMO DESCENTRALIZADO MUNICIPAL DEL CANTÓN SIMÓN BOLÍVAR PARA PROMOVER Y PATROCINAR ACTIVIDADES DEPORTIVAS</t>
  </si>
  <si>
    <t>GOBIERNO AUTÓNOMO DESCENTRALIZADO MUNICIPAL DEL CANTÓN SIMÓN BOLÍVAR</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</si>
  <si>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SIMÓN BOLÍVAR</t>
  </si>
  <si>
    <t>CONVENIO MARCO DE COOPERACIÓN INTERINSTITUCIONAL ENTRE EL GOBIERNO AUTÓNOMO DESCENTRALIZADO PROVINCIAL DEL GUAYAS Y GOBIERNO AUTÓNOMO DESCENTRALIZADO MUNICIPAL DEL CANTÓN SAN JACINTO DE YAGUACHI PARA PROMOVER Y PATROCINAR ACTIVIDADES DEPORTIVAS</t>
  </si>
  <si>
    <t>GOBIERNO AUTÓNOMO DESCENTRALIZADO MUNICIPAL DEL CANTÓN SAN JACINTO DE YAGUACHI</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</si>
  <si>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YAGUACHI</t>
  </si>
  <si>
    <t>CONVENIO MARCO DE COOPERACIÓN INTERINSTITUCIONAL ENTRE EL GOBIERNO AUTÓNOMO DESCENTRALIZADO PROVINCIAL DEL GUAYAS Y GOBIERNO AUTÓNOMO PARROQUIAL RURAL DE TARIFA PARA PROMOVER Y PATROCINAR ACTIVIDADES DEPORTIVAS</t>
  </si>
  <si>
    <t>GOBIERNO AUTÓNOMO PARROQUIAL RURAL DE TARIFA</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</si>
  <si>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 LA PARROQUIA RURAL DE TARIFA</t>
  </si>
  <si>
    <t>CONVENIO MARCO DE COOPERACIÓN INTERINSTITUCIONAL ENTRE EL GOBIERNO AUTÓNOMO DESCENTRALIZADO PROVINCIAL DEL GUAYAS Y GOBIERNO AUTÓNOMO DESCENTRALIZADO MUNICIPAL DEL CANTÓN PLAYAS PARA PROMOVER Y PATROCINAR ACTIVIDADES  DEPORTIVAS</t>
  </si>
  <si>
    <t>GOBIERNO AUTÓNOMO DESCENTRALIZADO MUNICIPAL DEL CANTÓN PLAYAS</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</si>
  <si>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PLAYAS</t>
  </si>
  <si>
    <t>CONVENIO MARCO DE COOPERACIÓN INTERINSTITUCIONAL ENTRE EL GOBIERNO AUTÓNOMO DESCENTRALIZADO PROVINCIAL DEL GUAYAS Y GOBIERNO AUTÓNOMO DESCENTRALIZADO PARROQUIAL RURAL LIMONAL PARA PROMOVER Y PATROCINAR ACTIVIDADES  DEPORTIVAS</t>
  </si>
  <si>
    <t xml:space="preserve">GOBIERNO AUTÓNOMO DESCENTRALIZADO PARROQUIAL RURAL LIMONAL </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</si>
  <si>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 LA PARROQUIA RURAL LIMONAL</t>
  </si>
  <si>
    <t>CONVENIO MARCO DE COOPERACIÓN INTERINSTITUCIONAL ENTRE EL GOBIERNO AUTÓNOMO DESCENTRALIZADO PROVINCIAL DEL GUAYAS Y GOBIERNO AUTÓNOMO DESCENTRALIZADO MUNICIPAL DEL CANTÓN ALFREDO BAQUERIZO MORENO (JUJAN) PARA PROMOVER Y PATROCINAR ACTIVIDADES DEPORTIVAS</t>
  </si>
  <si>
    <t>GOBIERNO AUTÓNOMO DESCENTRALIZADO MUNICIPAL DEL CANTÓN ALFREDO BAQUERIZO MORENO (JUJAN)</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</si>
  <si>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JUJAN</t>
  </si>
  <si>
    <t>CONVENIO MARCO DE COOPERACIÓN INTERINSTITUCIONAL ENTRE EL GOBIERNO AUTÓNOMO DESCENTRALIZADO PROVINCIAL DEL GUAYAS Y GOBIERNO AUTÓNOMO DESCENTRALIZADO PARROQUIAL JESÚS MARÍA PARA PROMOVER Y PATROCINAR ACTIVIDADES DEPORTIVAS</t>
  </si>
  <si>
    <t>GOBIERNO AUTÓNOMO DESCENTRALIZADO PARROQUIAL JESÚS MARÍA</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</si>
  <si>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 LA JUNTA PARROQUIAL JESÚS MARÍA</t>
  </si>
  <si>
    <t>CONVENIO MARCO DE COOPERACIÓN INTERINSTITUCIONAL ENTRE EL GOBIERNO AUTÓNOMO DESCENTRALIZADO PROVINCIAL DEL GUAYAS Y GOBIERNO AUTÓNOMO DESCENTRALIZADO MUNICIPAL DEL CANTÓN NARANJAL PARA PROMOVER Y PATROCINAR ACTIVIDADES  DEPORTIVAS</t>
  </si>
  <si>
    <t>GOBIERNO AUTÓNOMO DESCENTRALIZADO MUNICIPAL DEL CANTÓN NARANJAL</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</si>
  <si>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NARANJAL</t>
  </si>
  <si>
    <t>CONVENIO MARCO DE COOPERACIÓN INTERINSTITUCIONAL ENTRE EL GOBIERNO AUTÓNOMO DESCENTRALIZADO PROVINCIAL DEL GUAYAS Y GOBIERNO AUTÓNOMO DESCENTRALIZADO MUNICIPAL DEL CANTÓN BALZAR PARA PROMOVER Y PATROCINAR ACTIVIDADES  DEPORTIVAS</t>
  </si>
  <si>
    <t>GOBIERNO AUTÓNOMO DESCENTRALIZADO MUNICIPAL DEL CANTÓN BALZAR</t>
  </si>
  <si>
    <t>EL PRESENTE INSTRUMENTO TIENE POR OBJETO CREAR
ALIANZAS CON EL GOBIERNO AUTÓNOMO DESCENTRALIZADO PARROQUIAL RURAL EL LIMONAL PARA EL FUNCIONAMIENTO DE LAS ESCUELAS DE DIFERENTES DISCIPLINAS DEPORTIVAS Y LÚDICAS, QUE BENEFICIARÁN A LOS NIÑOS, NIÑAS, JÓVENES Y ADULTOS DE ESCASOS RECURSOS DEL CANTÓN BALZAR</t>
  </si>
  <si>
    <t>CONVENIO MARCO INTERINSTITUCIONAL DE COOPERACIÓN TÉCNICA CON LA CÁMARA DE LA PEQUEÑA  INDUSTRIA DEL GUAYAS - CAPIG</t>
  </si>
  <si>
    <t>CAPIG</t>
  </si>
  <si>
    <t>FORTALECER LA COLABORACIÓN MUTUA PARA LA IDENTIFICACIÓN, PROMOCIÓN, FACILITACIÓN Y EJECUCIÓN DE ACCIONES Y PROYECTOS QUE CONTRIBUYAN AL DESARROLLO PRODUCTIVO Y DE LA MICRO, PEQUEÑA Y MEDIANA INDUSTRIA EN LA PROVINCIA DEL GUAYAS.</t>
  </si>
  <si>
    <t>CONVENIO MARCO DE COOPERACIÓN INTERINSTITUCIONAL ENTRE EL GOBIERNO AUTÓNOMO DESCENTRALIZADO PROVINCIAL DEL GUAYAS Y LA PROCURADURÍA GENERAL DEL ESTADO</t>
  </si>
  <si>
    <t>PROCURADURÍA GENERAL DEL ESTADO</t>
  </si>
  <si>
    <t>POR MEDIO DEL PRESENTE CONVENIO DE COOPERACION INTERINSTITUCIONAL, LAS PARTES SE COMPROMETEN A AUNAR ESFUERZOS, TECNICOS, JURIDICOS Y ADMINISTRATIVO CON EL OBJETIVO DE CREAR UN AMBITO DE COOPERACION ENTRE LA PROCURADURIA GENERAL DEL ESTADO Y LA PREFECTURA PARA QUE AMBAS INSTITUCIONES PUEDAN CONTAR CON EL SOFTWARE: SISTEMA INFORMATICO DE GESTION DE TRAMITES (SGT). PARA ESE EFECTO, LA PROCURADURIA GENERAL DEL ESTADO CEDE DE FORMA GRATUIT E INTRANSFERIBLE A LA PREFECTURA, EL USO DEL MENCIONADO PROGRAMA INFORMATICO QUE SERVIRA PARA EL REGISTRO, CONTROL, SEGUIMIENTO Y REPORTERIA DE TODOS LOS CASOS, DILIGENCIAS, CONTRATOS Y DEMAS TRAMITES ADMINISTRATIVOS A SU CARGO</t>
  </si>
  <si>
    <t>ACTAS DE REUNIONES</t>
  </si>
  <si>
    <t>CONVENIO DE COOPERACIÓN INTERINSTITUCIONAL ENTRE EL GOBIERNO AUTÓNOMO DESCENTRALIZADO PROVINCIAL DEL GUAYAS Y LA FUNDACIÓN DE ASISTENCIA SOCIAL MUJERES SIN LÍMITES</t>
  </si>
  <si>
    <t>FUNDACIÓN DE ASISTENCIA SOCIAL MUJERES SIN LÍMITES</t>
  </si>
  <si>
    <t>* FORTALECER LAS HABILIDADES EMPRESARIALES Y MEJORAR LAS OPORTUNIDADES DE ÉXITO DE LAS MUJERES EMPRENDEDORAS VINCULADAS A LA PREFECTURA. / * FORTALECER LA ACTIVIDAD COMERCIAL DE LAS  EMPRENDEDORAS MEDIANTE ESPACIOS QUE PERMITAN EXPONER SUS PRODUCTOS A UN PÚBLICO MASIVO. / * CREAR ESPACIOS QUE INCENTIVEN LA COMERCIALIZACIÓN DE LOS PRODUCTOS DE LAS EMPRENDEDORAS Y LA AMPLIACIÓN DE CLIENTES POTENCIALES.</t>
  </si>
  <si>
    <t>CONVENIO MARCO DE COOPERACIÓN INTERINSTITUCIONAL ENTRE PREFECTURA DEL GUAYAS Y AGROCALIDAD</t>
  </si>
  <si>
    <t>AGROCALIDAD</t>
  </si>
  <si>
    <t>SE COMPROMETEN A ESTABLECER RELACIONES DE COOPERACIÓN CON EL OBJETIVO DE FORJAR ALLANZAS ESTRATÉGICAS QUE BENEFICIEN A LOS CIUDADANOS Y PRODUCTORES DE LA PROVINCIA DEL GUAYAS. ESTAS ALIANZAS IMPULSARÁN EL DESARROLLO DE ACTIVIDADES, PROYECTOS Y PROGRAMAS, Y OFRECERÁN CAPACITACIONES Y ASISTENCIA TÉCNICA EN ÁREAS PERTINENTES, POTENCIANDO EL CRECIMIENTO Y BIENESTAR DE LA COMUNIDAD LOCAL.</t>
  </si>
  <si>
    <t>CONVENIO MARCO DE COOPERACIÓN INTERINSTITUCIONALENTRE EL GOBIERNO AUTÓNOMO DESCENTRALIZADO PROVINCIAL DELGUAYAS Y BANECUADOR B.P</t>
  </si>
  <si>
    <t>BANECUADOR B.P.</t>
  </si>
  <si>
    <t>FORMALIZAR LA COORDINACIÓN DE ESFUERZOS Y COMPROMISOS EN LA ADOPCIÓN DE ESTRATEGIAS, PLANIFICACIÓN E IMPLEMENTACIÓN DE ACCIONES COMUNES, ENCAMINADAS A FORTALECER LAS CAPACIDADES DE PRODUCCIÓN DE LOS  PRODUCTORES DE LA PROVINCIA DEL GUAYAS</t>
  </si>
  <si>
    <t>CONVENIO DE COOPERACIÓN ENTRE EL GOBIERNO AUTÓNOMO DESCENTRALIZADO PROVINCIAL DEL GUAYAS Y LA BENEMÉRITA SOCIEDAD PROTECTORA DE LA INFANCIA MISIÓN MÉDICA PTERIGIÓN</t>
  </si>
  <si>
    <t>MEJORAR LA CALIDAD DE VIDA Y REDUCIR LAS DESIGUALDADES DE LOS NIÑOS, NIÑAS, JÓVENES Y ADULTOS MAYORES GUAYASENSES CON CONDICIONES MÉDICAS INCAPACITANTES, A TRAVÉS DE LA ATENCIÓN QUIRÚRGICA GRATUITA DE LA MISIÓN MÉDICA DE PTERIGIÓN.</t>
  </si>
  <si>
    <t>PROYECTO DE CONVENIO TRIPARTITO DE COOPERACIÓN INTERINSTITUCIONAL ENTRE LA UNIVERSIDAD CATÓLICA DE SANTIAGO DE GUAYAQUIL, LA UNIDAD EDUCATIVA PARTICULAR SANTIAGO MAYOR Y EL GOBIERNO PROVINCIAL DEL GUAYAS PARA LA REALIZACIÓN DEL BACHILLERATO ACELERADO</t>
  </si>
  <si>
    <t xml:space="preserve">UNIVERSIDAD CATÓLICA DE SANTIAGO DE GUAYAQUIL, LA UNIDAD EDUCATIVA PARTICULAR SANTIAGO MAYOR </t>
  </si>
  <si>
    <t>SE COMPROMETEN, A TRAVÉS DEL "PROGRAMA DE BACHILLERATO ACELERADO", ENTRE UN 600 Y HASTA UN MÁXIMO DE 1.000 PERSONAS, A OFRECER A LOS BENEFICIARIOS DEL PROGRAMA SOCIAL CUIDANDO VIDAS Y A LOS GRUPOS VULNERABLES EN REZAGO ESCOLAR UNA ALTERATIVA PARA LA OBTENCIÓN DEL TITULO DE BACHILLERATO Y DESARROLLAR COMPETENCIAS COGNITIVO-LABORALES, APORTE QUE SE CONFIERE PARA FOMENTAR PROGRAMAS QUE PROMUEVEN EL DESARROLLO HUMANO, EDUCATIVO, SOCIAL Y PRODUCTIVO EN BENEFICIO DE LOS GUAYASENSES, EN LA FORMA Y BAJO LAS CONDICIONES QUE SE ESTIPULAN MÁS ADELANTE</t>
  </si>
  <si>
    <t>LISTADO DE ESTUDIANTES INSCRITOS EN EL PROGRAMA</t>
  </si>
  <si>
    <t>CONVENIO ESPECÍFICO DE COOPERACIÓN INTERINSTITUCIONAL PARA PRÁCTICAS ESTUDIANTILES ENTRE EL GOBIERNO AUTÓNOMO DESCENTRALIZADO PROVINCIAL DEL GUAYAS Y LA UNIDAD EDUCATIVA JORGE ICAZA CORONEL</t>
  </si>
  <si>
    <t>UNIDAD EDUCATIVA JORGE ICAZA CORONEL</t>
  </si>
  <si>
    <t>104 DÍAS</t>
  </si>
  <si>
    <t>CONVENIO DE COOPERACIÓN ENTRE EL GOBIERNO AUTÓNOMO DESCENTRALIZADO PROVINCIAL DEL GUAYAS Y LA JUNTA PROVINCIAL DE LA CRUZ ROJA DEL GUAYAS</t>
  </si>
  <si>
    <t>LA JUNTA PROVINCIAL DE LA CRUZ ROJA DEL GUAYAS</t>
  </si>
  <si>
    <t>EL GOBIERNO AUTÓNOMO DESCENTRALIZADO PROVINCIAL DEL GUAYAS Y LA JUNTA PROVINCIAL DE LA CRUZ ROJA DEL GUAYAS, TIENEN  COMO OBJETIVO  E STABLECER RELACIONES DE COOPERACIÓN PARA  LA VALORACIÓN MÉDICA DE LOS DEPORTISTAS  QUE INTEGRAL LAS 30 ESCUELAS DEPORTIVAS DENTRO DEL PROYECTO INVERSIÓN SOCIAL DEPORTES 2023 – 2024 DE LA PREFECTURA CIUDADANA DEL GUAYAS, CONFORME A LA PROPUESTA SUSCRITA POR LA SEÑORA TERESA FARAH DE AUREA, PRESIDENTA DE LA JUNTA PROVINCIAL DEL GUAYAS DE LA CRUZ ROJA ECUATORIANA, DE FECHA 20 DE OCTUBRE DEL 2023, LA MISMA QUE SE ADJUNTA COMO ANEXO A LA PRESENTE.</t>
  </si>
  <si>
    <t>CONVENIO DE COOPERACIÓN  INTERINSTITUCIONAL ENTRE EL GOBIERNO AUTÓNOMO DESCENTRALIZADO PROVINCIAL DEL GUAYAS Y EL GOBIERNO AUTÓNOMO DESCENTRALIZADO MUNICIPAL DEL CANTÓN DAULE PARA LA IMPLEMENTACIÓN DE UNA MANZANA DEL CUIDADO</t>
  </si>
  <si>
    <t>GOBIERNO AUTÓNOMO DESCENTRALIZADO MUNICIPAL DEL CANTÓN DAULE</t>
  </si>
  <si>
    <t>EL GOBIERNO AUTÓNOMO DESCENTRALIZADO PROVINCIAL DEL GUAYAS Y EL GOBIERNO AUTÓNOMO DESCENTRALIZADO MUNICIPIO DEL CANTÓN DAULE, SE COMPROMETEN A LA COOPERACIÓN INTERINSTITUCIONAL, BAJO LA MODALIDAD DE PRESTACIÓN DE SERVICIOS PÚBLICOS, A FIN DE SER PARTE DEL “SISTEMA DE CUIDADO PROVINCIAL -CUIDANDO VIDAS”, MEDIANTE LA APERTURA DE UNA “MANZANA DE CUIDADO” PARA LAS MUJERES CUIDADORAS DEL HOGAR DEL CANTÓN DAULE, DENTRO DEL ÁMBITO DE BIENESTAR FAMILIAR, PUEDAN ACCEDER DE MANERA EFECTIVA, OPORTUNA, EFICIENTE Y EFICAZ A SERVICIOS DE FORMACIÓN, BIENESTAR Y AUTOCUIDADO; GENERACIÓN DE INGRESOS Y CUIDADO PROFESIONAL QUE PRESTA EL PROYECTO EN LAS INSTALACIONES DEL CENTRO MÉDICO MUNICIPAL “OLGA BARZOLA MARTILLO
”QUE MANTIENE LA MUNICIPALIDAD DE DAULE.</t>
  </si>
  <si>
    <t>SOCIALIZACIÓN DE LA INAUGURACIÓN</t>
  </si>
  <si>
    <t>CONVENIO DE COOPERACIÓN ENTRE EL GOBIERNO AUTÓNOMO DESCENTRALIZADO PROVINCIAL DEL GUAYAS Y LA FUNDACIÓN CIUDADANA DE MOVILIDAD Y SEGURIDAD VIAL</t>
  </si>
  <si>
    <t>FUNDACIÓN CIUDADANA DE MOVILIDAD Y SEGURIDAD VIAL</t>
  </si>
  <si>
    <t>AFIANZAR LA COORDINACIÓN Y COLABORACIÓN INSTITUCIONAL ENTRE LA FUNDACIÓN CIUDADANA DE MOVILIDAD Y SEGURIDAD VIAL Y EL GOBIERNO AUTÓNOMO DESCENTRALIZADO PROVINCIAL DEL GUAYAS PARA LA EJECUCIÓN DE ACCIONES CONJUNTAS PARA EL DESARROLLO DE PROYECTOS Y PROGRAMAS QUE PROMUEVAN LA SEGURIDAD VIAL DENTRO DE LA PROVINCIA DEL GUAYAS</t>
  </si>
  <si>
    <t>PLANIFICACIÓN / COORD. INFRAESTRUCTURA /  COORD. DESARROLLO SOSTENIBLE</t>
  </si>
  <si>
    <t>CONVENIO MARCO DE COOPERACIÓN INTERINSTITUCIONAL CON EL GOBIERNO AUTÓNOMO DESCENTRALIZADO PROVINCIAL DE MANABÍ</t>
  </si>
  <si>
    <t>GAD MANABÍ</t>
  </si>
  <si>
    <t>ESTABLECER UN MARCO DE COMPROMISOS, QUE PERMITAN PROMOVER EL DESARROLLO EN ASUNTOS RELACIONADOS A VIALIDAD, RIEGO Y DRENAJE, GESTIÓN AMBIENTAL, FOMENTO PRODUCTIVO, TURISMO, CULTURA Y PATRIMONIO; Y AL APOYO DE EJECUCIÓN DE PROYECTOS A FAVOR DE GRUPOS DE ATENCIÓN PRIORITARIA, CONFORME A LOS EJES ESTABLECIDOS</t>
  </si>
  <si>
    <t>CONVENIO DE COOPERACIÓN INTERINSTITUCIONAL ENTRE EL GOBIERNO PROVINCIAL AUTÓNOMO DESCENTRALIZADO DEL GUAYAS Y LA SOCIEDAD DE LUCHA CONTRA EL CÁNCER, SOLCA, MATRIZ GUAYAQUIL, PARA LA PREVENCIÓN Y DETECCIÓN OPORTUNA DEL CÁNCER EN LA POBLACIÓN GUAYASENSE</t>
  </si>
  <si>
    <t>SOCIEDAD DE LUCHA CONTRA EL CÁNCER - SOLCA</t>
  </si>
  <si>
    <t>ATENDER LAS NECESIDADES DE LA POBLACIÓN GUAYASENSE EN MATERIA DE PREVENCIÓN Y DIAGNÓSTICO TEMPRANO DEL CÁNCER, A TRAVÉS DE LA REALIZACIÓN DE EXÁMENES DE LABORATORIO EN MUJERES, HOMBRES Y NIÑOS, DE MANERA QUE SE PUEDA DIAGNOSTICAR LA ENFERMEDAD DE FORMA PREVENTIVA LO QUE GARANTIZA UN MEJOR PRONÓSTICO DE CURACIÓN, PARA LOS GUAYASENSES QUE ACUDAN A LOS SISTEMA DE CUIDADO PROVINCIAL “CUIDANDO VIDAS” Y LAS DENOMINADAS “MANZANAS DE CUIDADO” EN LAS PARROQUIAS Y CANTONES DE LA PROVINCIA DEL GUAYAS. ADICIONALMENTE SE BRINDARÁN CHARLAS MÉDICAS MEDIANTE LAS CUALES SE INSTRUIRÁ A LA POBLACIÓN RESPECTO DE LA ENFERMEDAD Y DE LAS CONDUCTAS QUE DEBEN OBSERVARSE PARA REDUCIR LA POSIBILIDAD DE PADECER ESTA ENFERMEDAD</t>
  </si>
  <si>
    <t>CONVENIO DE COOPERACIÓN ENTRE EL GOBIERNO PROVINCIAL DESCENTRALIZADO DEL GUAYAS Y ESTEFANIA VILLACIS PADILLA DIRECTORA, TITIRITERA Y PRODUCTORA GENERAL PARA LA PRESENTACIÓN DE “VILLANCICOS VIVIENTES”.</t>
  </si>
  <si>
    <t>ESTEFANIA VILLACIS PADILLA</t>
  </si>
  <si>
    <t>LLEVAR ENTRETENIMIENTO SANO Y CULTURAL PARA LA FAMILIA EN UN ENTORNO NAVIDEÑO QUE CONTEMPLA EL USO DEL TEATRO DE SOMBRAS CREADO CON ELEMENTOS RECICLADOS, MÚSICA EN VIVO Y NARRACIÓN EN DÓNDE ENFOCAREMOS LOS VILLANCICOS DESDE UNA PERSPECTIVA NUEVA Y ORIGINAL. QUEREMOS CREAR UN MOMENTO DE UNIÓN FAMILIAR EN EL DISFRUTE DE EVENTOS ARTÍSTICOS DE PRIMER NIVEL Y DE LIBRE ACCESO. NUESTRO OBJETIVO CENTRAL ES BRINDAR ARTE AL ALCANCE DE LOS QUE MENOS POSIBILIDADES TIENEN DE TENER ACCESO A ELLA</t>
  </si>
  <si>
    <t>24 DÍAS</t>
  </si>
  <si>
    <t>INFORME</t>
  </si>
  <si>
    <t xml:space="preserve">CONVENIO DE COOPERACIÓN ENTRE EL GOBIERNO PROVINCIAL DEL GUAYAS Y ADRIANA ECHEVERRÍA PRODUCTORA GRUPO TEATRAL ELLOS, PROYECTO ARTÍSTICO, CULTURAL Y TEATRAL DE PREVENCIÓN ANTE EL FENÓMENO DE EL NIÑO “GUAYAS SE PREPARA”. </t>
  </si>
  <si>
    <t>ADRIANA ECHEVERRÍA</t>
  </si>
  <si>
    <t>GENERAR UN ESPACIO TEATRAL SOCIAL, EDUCATIVO Y LÚDICO EN CANTONES DE ALTO IMPACTO DEL FENÓMENO DE EL NIÑO, TALES COMO: ISIDRO AYORA, VIRGEN DE FÁTIMA (YAGUACHI), SIMÓN BOLÍVAR Y GUAYAQUIL DE LA PROVINCIA DEL GUAYAS CON EL FIN DE MOSTRAR POSIBLES SITUACIONES EMERGENTES PARA UN MEJOR ACCIONAR POR PARTE DE LA POBLACIÓN Y ASÍ PUEDAN PRIORIZAR Y PREVENIR EL IMPACTO EN LOS CANTONES DE ALTO RIESGO DE INUNDACIONES POR ACCIÓN DEL FENÓMENO DE EL NIÑO</t>
  </si>
  <si>
    <t>2 MESES</t>
  </si>
  <si>
    <t>CONVENIO DE COOPERACIÓN ENTRE EL GOBIERNO AUTÓNOMO DESCENTRALIZADO PROVINCIAL DEL GUAYAS Y EL GOBIERNO AUTÓNOMO DESCENTRALIZADO MUNICIPAL DEL CANTÓN SIMÓN BOLÍVAR, PARA IMPLEMENTAR UNA MANZANA DE CUIDADO PERMANENTE EN EL CANTÓN SIMÓN BOLÍVAR</t>
  </si>
  <si>
    <t>INCORPORAR AL “SISTEMA DE CUIDADO PROVINCIAL
-CUIDANDO VIDAS”, MEDIANTE LA APERTURA DE UNA “MANZANA DE CUIDADO” A LAS MUJERES CUIDADORAS DEL HOGAR DEL CANTÓN SIMÓN BOLÍVAR, PARA QUE, DENTRO DEL ÁMBITO DE BIENESTAR FAMILIAR,  PUEDAN  ACCEDER  DE  MANERA EFECTIVA,  OPORTUNA,  EFICIENTE  Y EFICAZ  A  SERVICIOS  DE  FORMACIÓN, BIENESTAR  Y AUTOCUIDADO; GENERACIÓN  DE  INGRESOS  Y CUIDADO  PROFESIONAL  QUE  PRESTA EL  PROYECTO  EN  LAS  INSTALACIONES DEL GAD MUNICIPAL DE SIMÓN BOLÍVAR.</t>
  </si>
  <si>
    <t>CONVENIO TRIPARTITO DE COOPERACIÓN INTERINSTITUCIONAL TÉCNICA Y CIENTÍFICA ENTRE EL GOBIERNO AUTÓNOMO DESCENTRALIZADO PROVINCIAL DEL GUAYAS, LA ESCUELA SUPERIOR POLITÉCNICA DEL LITORAL – ESPOL Y LA EMPRESA PÚBLICA DE SERVICIOS ESPOL-TECH E.P.</t>
  </si>
  <si>
    <t>ESCUELA SUPERIOR POLITÉCNICA DEL LITORAL - ESPOL Y ESPOL TECH E.P.</t>
  </si>
  <si>
    <t>EL GOBIERNO AUTÓNOMO DESCENTRALIZADO PROVINCIAL DEL GUAYAS, LA ESCUELA SUPERIOR POLITÉCNICA DEL LITORAL - ESPOL Y LA EMPRESA PÚBLICA DE SERVICIO ESPOL TECH E.P., EJECUTARÁN EL PROYECTO DE SUBVENCIÓN A LOS PEQUEÑOS AGRICULTORES HASTA 5 HECTÁREAS CON PÉRDIDA TOTAL AFECTADOS POR LA ÉPOCA INVERNAL Y/O ENOS.</t>
  </si>
  <si>
    <t>6 MESES</t>
  </si>
  <si>
    <t>CONVENIO DE COOPERACIÓN PARA EL FORTALECIMIENTO DE LA PRODUCCIÒN DE SEMILLA CERTIFICADA DE ARROZ DE ALTA PRODUCTIVIDAD</t>
  </si>
  <si>
    <t>FOMENTAR Y REACTIVAR A LOS PEQUEÑOS PRODUCTORES DE SEMILLAS CERTIFICADA DE LA PROVINCIA DEL GUAYAS, OBTENER NUEVAS VARIEDADES DE SEMILLAS DE ARROZ CON MEJORES RENDIMIENTOS, RESISTENCIA AL ACAME, TOLERANTES A PLAGAS Y ENFERMEDADES, GARANTIZAR EL ACCESO A SEMILLAS CERTIFICADAS A BAJOS COSTOS CON REFERENCIA AL MERCADO LOCAL</t>
  </si>
  <si>
    <t>CONVENIO DE TERMINACIÓN UNILATERAL</t>
  </si>
  <si>
    <t>revisar informe econ</t>
  </si>
  <si>
    <t>CONVENIO DE COOPERACIÓN INTERINSTITUCIONAL ENTRE EL GOBIERNO AUTÓNOMO PROVINCIAL DEL GUAYAS Y EL EQUIPO PROFESIONAL CLUB SPORT EMELEC, PARA PROMOVER EL DESARROLLO DEPORTIVO SOCIAL EN LAS ESCUELAS DE FÚTBOL DE LA PREFECTURA CIUDADANA DEL GUAYAS</t>
  </si>
  <si>
    <t>EQUIPO PROFESIONAL CLUB SPORT EMELEC</t>
  </si>
  <si>
    <t>EL PRESENTE INSTRUMENTO TIENE POR OBJETO CREAR ALLANZAS CON EL CLUB SPORT EMELEC, PARA PROMOVER EL DESARROLLO DEPORTIVO SOCIAL EN
ESCUELAS DE FÚTBOL DE LA PREFECTURA CIUDADANA DEL GUAYAS.</t>
  </si>
  <si>
    <t>CONVENIO DE COOPERACIÓN ENTRE EL GOBIERNO AUTÓNOMO DESCENTRALIZADO PROVINCIAL DEL GUAYAS Y LA BENEMÉRITA SOCIEDAD PROTECTORA DE LA INFANCIA - MISIÓN MÉDICA DE DISCAPACIDADES GENERADAS POR PARÁLISIS CEREBRALES</t>
  </si>
  <si>
    <t>REALIZAR CUATRO MISIONES QUE TIENEN COMO OBJETIVO PRINCIPAL Y GENERAL ES MEJORAR LA CALIDAD DE VIDA Y REDUCIR LAS DESIGUALDADES DE LOS NIÑOS, NIÑAS, Y JÓVENES GUAYASENSES ENTRE LAS PÁGINA 9 DE 14 EDADES DE 0 A 19 AÑOS, CON CONDICIONES MÉDICAS INCAPACITANTES, A TRAVÉS DE LA ATENCIÓN QUIRÚRGICA GRATUITA DE LA MISIÓN MÉDICA DE DISCAPACIDADES GENERADAS POR PARÁLISIS CEREBRALES.</t>
  </si>
  <si>
    <t>CONVENIO DE COOPERACIÓN ENTRE EL GOBIERNO AUTÓNOMO DESCENTRALIZADO PROVINCIAL DEL GUAYAS Y LA BENEMÉRITA SOCIEDAD PROTECTORA DE LA INFANCIA - MISIÓN CUIDANDO VIDAS</t>
  </si>
  <si>
    <t>MEJORAR LA CALIDAD DE VIDA Y REDUCIR LAS DESIGUALDADES DE LOS NIÑOS, NIÑAS, JÓVENES Y ADULTOS MAYORES GUAYASENSES CON CONDICIONES MÉDICAS INCAPACITANTES, A TRAVÉS DE LA ATENCIÓN QUIRÚRGICA GRATUITA DE MISIÓN CUIDANDO VIDAS</t>
  </si>
  <si>
    <t>INFORME DEL SUPERVISOR DEL CONVENIO</t>
  </si>
  <si>
    <t>CONVENIO DE COOPERACIÓN ENTRE EL GOBIERNO AUTÓNOMO DESCENTRALIZADO PROVINCIAL DEL GUAYAS Y FUNDACIÓN PAN TO GO PARA PROMOVER LA CARRERA BENÉFICA GO SANTA GO EN LA PROVINCIA DEL GUAYAS CANTÓN SAMBORONDÓN</t>
  </si>
  <si>
    <t>FUNDACIÓN PAN TO GO</t>
  </si>
  <si>
    <t>CONTRIBUIR A LA REALIZACIÓN DE UN EVENTO DEPORTIVO SOCIAL QUE FOMENTE LA ACTIVIDAD DEPORTIVA Y COMPETENCIA SANA, A TRAVÉS DE LA SUSCRIPCIÓN DEL CONVENIO DE COOPERACIÓN ENTRE EL GOBIERNO AUTÓNOMO DESCENTRALIZADO PROVINCIAL DEL GUAYAS Y LA FUNDACIÓN PAN TO GO PARA PROMOVER LA CARRERA GO SANTA GO EN LA PROVINCIA DEL GUAYAS CANTÓN SAMBRONDÓN</t>
  </si>
  <si>
    <t>1 DÍA</t>
  </si>
  <si>
    <t>CONVENIO TRIPARTITO DE COOPERACIÓN ENTRE EL GOBIERNO AUTÓNOMO DESCENTRALIZADO PROVINCIAL DEL GUAYAS, LA ESPOL Y LA EMPRESA DP WORLD</t>
  </si>
  <si>
    <t>ESCUELA SUPERIOR  POLITECNICA DEL LITORAL - ESPOL Y DP WORLD</t>
  </si>
  <si>
    <t>FORTALECER EL DESARROLLO LAS CAPACIDADES LABORALES DE LOS HABITANTES DE ESTA COMUNIDAD, A TRAVÉS DE LA EDUCACIÓN DE CALIDAD Y ESPECIALIZADA EN HERRAMIENTAS INFORMÁTICAS BÁSICAS, MEJORANDO EL CONOCIMIENTO EN LAS COMUNIDADES DE POSORJA, EL MORRO E ISLA PUNÁ DE LA PROVINCIA DEL GUAYAS, MEDIANTE LA EJECUCIÓN DE CAPACITACIONES BAJO LAS DIFERENTES MODALIDADES OFERTADAS</t>
  </si>
  <si>
    <t>CONVENIO COOPERACIÓN ENTRE EL GOBIERNO PROVINCIAL DESCENTRALIZADO DEL GUAYAS Y KATTIA MURRIETA PARA PROYECTO DE PROMOCIÓN CULTURAL DE LA OBRA TEATRAL “LAS FIESTAS DE FIN DE AÑO EN EL GUAYAQUIL DEL AYER”</t>
  </si>
  <si>
    <t>KATIA MURRIETA</t>
  </si>
  <si>
    <t>EL OBJETIVO GENERAL DE LA AUTORA, A TRAVÉS DE LA PRESENTACIÓN DE ESTE ESPECTÁCULO, ES MANTENER DENTRO DE LA CULTURA DE NUESTRO PUEBLO SUS TRADICIONES Y COSTUMBRES MÁS IMPORTANTES, Y QUE, ADEMÁS, SIRVA DE DIVERTIMENTO SANO PARA LOS ESPECTADORES DE TODAS LAS EDADES QUE NOS ACOMPAÑAN, NIÑOS, JÓVENES QUE DISFRUTAN DE PRINCIPIO A FIN CON EL PROGRAMA QUE SE LES BRINDA, DE MODO TOTALMENTE GRATUITO</t>
  </si>
  <si>
    <t>19 DÍAS</t>
  </si>
  <si>
    <t>CONVENIO COOPERACIÓN ENTRE EL GOBIERNO PROVINCIAL DESCENTRALIZADO DEL GUAYAS CON ANDREA DIAZ, PARA LA PRESENTACIÓN DEL PROYECTO DE TEATRO ITINERANTE GUAYAS.</t>
  </si>
  <si>
    <t>ANDREA DIAZ</t>
  </si>
  <si>
    <t>PROMOVER EL ACERCAMIENTO AL TEATRO DE JÓVENES Y ADULTOS DE SECTORES POPULARES URBANO/PERIFÉRICOS DE CANTONES O LOCALIDADES DE LA PROVINCIA DEL GUAYAS, PREVIAMENTE SELECCIONADAS MEDIANTE ACCIONES DE DIFUSIÓN Y ENCUENTROS TEATRALES, PARA GENERAR NIVELES DE INTEGRACIÓN, SENSIBILIZACIÓN Y SOCIALIZACIÓN ENTRE LOS ARTISTAS Y LA POBLACIÓN ASISTENTE A LAS REPRESENTACIONES. EN UNA SEGUNDA ETAPA, MEDIANTE UNA GRAN CONVOCATORIA DIRIGIDA A ESTOS SECTORES URBANO/PERIFÉRICOS DE CANTONES DE LA PROVINCIA, EL OBJETIVO PRINCIPAL ES INVITAR A LA COMUNIDAD ASISTENTE A LAS FUNCIONES DE TEATRO A PARTICIPAR EN LOS TALLERES DE CAPACITACIÓN TEATRAL QUE SE EFECTUARÁN DESPUÉS DE LAS REPRESENTACIONES, CON EL OBJETIVO FINAL DE CREAR PEQUEÑAS ESCENAS TEATRALES QUE EVIDENCIEN LOS CONTENIDOS SURGIDOS DURANTE EL PROCESO DE TRABAJO EN LOS TALLERES</t>
  </si>
  <si>
    <t>49 DÍAS</t>
  </si>
  <si>
    <t>CONVENIO DE TRANSFERENCIA DE FONDOS ENTRE EL GOBIERNO AUTÓNOMO DESCENTRALIZADO PROVINCIAL DEL GUAYAS Y LA EMPRESA PÚBLICA DE CONSTRUCCIONES DEL GOBIERNO AUTÓNOMO DESCENTRALIZADO PROVINCIAL DEL GUAYAS, CONSTRUGUAYAS E.P.</t>
  </si>
  <si>
    <t>MEJORAR LA CALIDAD Y NIVEL DE VIDA DE LOS HABITANTES DEL CANTÓN EL TRIUNFO DE LA PROVINCIA DEL GUAYAS, MEDIANTE LA IMPLEMENTACIÓN DE UN PROGRAMA DE VIVIENDA MEDIANTE UN MODELO DE DESARROLLO SOSTENIBLE, SOCIAL Y MEDIOAMBIENTALMENTE, PRIORIZANDO LA REACTIVACIÓN ECONÓMICA Y SEGURIDAD EN LA ZONA PRODUCTIVA Y RURAL DEL CANTÓN EL TRIUNFO DE LA PROVINCIA DEL GUAYAS</t>
  </si>
  <si>
    <t>INFORMES DE AVANCE DEL FISCALIZADOR (SUPERVISOR)</t>
  </si>
  <si>
    <t>CONVENIO TRIPARTITO DE COOPERACIÓN ENTRE EL GOBIERNO AUTÓNOMO DESCENTRALIZADO PROVINCIAL DEL GUAYAS, LA FUNDACIÓN UNIDOS POR LA EDUCACIÓN Y LA FUNDACIÓN CHANGO, PARA LA EJECUCIÓN DEL PROYECTO PROTEGIENDO VIDAS.</t>
  </si>
  <si>
    <t>FUNDACIÓN UNIDOS POR LA EDUCACIÓN Y LA FUNDACIÓN CHANGO</t>
  </si>
  <si>
    <t>IMPLEMENTAR EL PROYECTO "PROTEGIENDO VIDAS" A TRAVÉS DE LA ELIMINACIÓN Y LA PREVENCIÓN DE LA VIOLENCIA Y EL INCREMENTO DEL BIENESTAR DE LA COMUNIDAD, DOTANDO DE MEJORAS EN LA INFRAESTRUCTURA ESCOLAR Y OFRECIENDO PLANES EDUCATIVOS Y SOCIALES PARA TODA LA COMUNIDAD, INCLUYENDO LA FORMACIÓN DOCENTE</t>
  </si>
  <si>
    <t>INFORME DE REUNIÓN CON FUNDACIÓN “UNIDOS POR LA</t>
  </si>
  <si>
    <t>CONVENIO CUATRIPARTITO ENTRE EL GOBIERNO AUTÓNOMO DESCENTRALIZADO PROVINCIAL DEL GUAYAS, EL BANCO DE ALIMENTOS DIAKONÍA, LA ASOCIACIÓN DE LABORATORIOS FARMACÉUTICOS ECUATORIANOS ALFE Y LA DISTRIBUIDORA FARMACÉUTICA ECUATORIANA, DIFARE</t>
  </si>
  <si>
    <t>BANCO DE ALIMENTOS DIAKONÍA, LA ASOCIACIÓN DE LABORATORIOS FARMACÉUTICOS ECUATORIANOS ALFE Y LA DISTRIBUIDORA FARMACÉUTICA ECUATORIANA, DIFARE</t>
  </si>
  <si>
    <t>SUSCRIBIR UN CONVENIO TRIPARTITO PARA CONTAR CON UN SUMINISTRO DE FÁRMACOS, CON LA COOPERACIÓN DEL BANCO DE ALIMENTOS DIAKONÍA Y LA DISTRIBUIDORA FARMACÉUTICA ECUATORIANA DIFARE, CONTINUAR Y MEJORAR EL SERVICIO DE BIENESTAR Y CUIDADO, ADEMÁS DE MENGUAR LOS EFECTOS PERJUDICIALES DEL “FENÓMENO DE EL NIÑO”</t>
  </si>
  <si>
    <t xml:space="preserve">EDUCACIÓN” </t>
  </si>
  <si>
    <t>ADMINISTRATIVO</t>
  </si>
  <si>
    <t>CONVENIO DE COOPERACIÓN INTERINSTITUCIONAL ENTRE EL GOBIERNO AUTÓNOMO DESCENTRALIZADO PROVINCIAL DEL GUAYAS Y LA EMPRESA PÚBLICA DE DESARROLLO, PRODUCCIÓN E INVERSIONES DEL GUAYAS E.P.</t>
  </si>
  <si>
    <t>CEDER EL USO DEL ESPACIO FÍSICO A FAVOR DE LA EMPRESA PÚBLICA DE DESARROLLO, PRODUCCIÓN E INVERSIONES DEL GUAYAS E.P., UBICADO EN LA PLANTA BAJA DEL EDIFICIO MAX MULLER, POR (49.96 M2), PARA LA EJECUCIÓN DEL PLAN PILOTO TIENDA DE EMPRENDIMIENTO “SI ES GUAYAS ES NUESTRO”, EN LA CUAL SE IMPULSARÁ LA EXHIBICIÓN Y RECONOCIMIENTO DE LOS PRODUCTOS Y MARCAS DE LOS PEQUEÑOS EMPRENDEDORES DE LA PROVINCIA DEL GUAYAS</t>
  </si>
  <si>
    <t>CONVENIO TRIPARTITO DE COOPERACIÓN ENTRE EL GOBIERNO AUTÓNOMO DESCENTRALIZADO PROVINCIAL DEL GUAYAS, EL GOBIERNO AUTÓNOMO DESCENTRALIZADO MUNICIPAL DE PALESTINA Y LA FUNDACIÓN “UNA NUEVA OPORTUNIDAD” PARA IMPLEMENTAR UNA MANZANA DE CUIDADO PERMANENTE EN EL CANTÓN PALESTINA</t>
  </si>
  <si>
    <t>GOBIERNO AUTÓNOMO DESCENTRALIZADO MUNICIPAL DE PALESTINA Y LA FUNDACIÓN “UNA NUEVA OPORTUNIDAD”</t>
  </si>
  <si>
    <t>INCORPORAR AL “SISTEMA DE CUIDADO PROVINCIAL 
- CUIDANDO VIDAS”, MEDIANTE LA APERTURA DE UNA “MANZANA DE CUIDADO” A LAS MUJERES CUIDADORAS DEL HOGAR DEL CANTÓN PALESTINA, PARA QUE, DENTRO DEL ÁMBITO DE BIENESTAR FAMILIAR, PUEDAN ACCEDER DE MANERA EFECTIVA, OPORTUNA, EFICIENTE Y EFICAZ A SERVICIOS DE FORMACIÓN, BIENESTAR Y AUTOCUIDADO; GENERACIÓN  DE  INGRESOS  Y CUIDADO  PROFESIONAL  QUE  PRESTA EL  PROYECTO  EN  LAS  INSTALACIONES DEL GAD MUNICIPAL  DE PALESTINA.</t>
  </si>
  <si>
    <t>CONVENIO DE COOPERACIÓN ENTRE EL GOBIERNO AUTÓNOMO DESCENTRALIZADO PROVINCIAL DEL GUAYAS Y LA COMPAÑÍA DE ENSEÑANZA MARTILLO SAA S.A. MARTISAA "ESCUELA CULINARIA DE LAS AMÉRICAS"</t>
  </si>
  <si>
    <t>COMPAÑÍA DE ENSEÑANZA MARTILLO SAA S.A. MARTISAA</t>
  </si>
  <si>
    <t>MEJORAR LOS CONOCIMIENTOS Y TÉCNICAS DE LOS PARTICIPANTES, APORTANDO TAMBIÉN AL DESARROLLO DEL SECTOR TURÍSTICO EN EL ÁREA GASTRONÓMICA, A TRAVÉS DE LA PREPARACIÓN DE RECETAS DE DIFERENTES PLATOS TÍPICOS Y PLATOS DE COCINA INTERNACIONAL QUE PERMITAN GENERAR NUEVOS EMPRENDIMIENTOS, EN CONSECUCIÓN DE UN BENEFICIO SOCIAL Y ECONÓMICO PARA LA POBLACIÓN, PRINCIPALMENTE DE LA PROVINCIA DEL GUAYAS</t>
  </si>
  <si>
    <t xml:space="preserve">PRIMER INFORME DE SUPERVISIÓN DEL CONVENIO DE COOPERACIÓN ENTRE EL GOBIERNO AUTÓNOMO DESCENTRALIZADO PROVINCIAL DEL GUAYAS Y LA COMPAÑIA DE ENSEÑANZA MARTILLO SAA S.A. MARTISAA "ESCUELA CULINARIA DE LAS AMÉRICAS" </t>
  </si>
  <si>
    <t>CONVENIO MARCO DE COOPERACIÓN TÉCNICA ENTRE EL GOBIERNO AUTÓNOMO DESCENTRALIZADO PROVINCIAL DEL GUAYAS Y FUNDACIÓN PLAN ECUADOR</t>
  </si>
  <si>
    <t>FUNDACIÓN PLAN ECUADOR</t>
  </si>
  <si>
    <t>ESTABLECER RELACIONES DE COOPERACIÓN, A FAVOR DE LOS
CIUDADANOS Y CIUDADANAS DE LA PROVINCIA DE GUAYAS EN CONDICIONES DE ATENCIÓN PRIORITARIA, ESPECIALMENTE EN FAVOR DE NIÑOS, NIÑAS Y ADOLESCENTES; A TRAVÉS DE ASOCIOS PARA LA BÚSQUEDA DE FINANCIAMIENTO Y/O IMPLEMENTACIÓN DE INICIATIVAS QUE FORTALEZCAN SUS CAPACIDADES Y HABILIDADES Y DE CONSTRUCCIÓN DE POLÍTICAS PÚBLICAS QUE GARANTICEN BIENESTAR Y LES PERMITA SER PROTAGONISTAS DE SU DESARROLLO</t>
  </si>
  <si>
    <t>CONVENIO ENTRE EL GOBIERNO AUTÓNOMO DESCENTRALIZADO PROVINCIAL DEL GUAYAS Y LA FEDERACIÓN DEPORTIVA NACIONAL DEL ECUADOR (FEDENADOR)</t>
  </si>
  <si>
    <t>FEDERACIÓN DEPORTIVA NACIONAL DEL ECUADOR (FEDENADOR)</t>
  </si>
  <si>
    <t>CREAR UNA ALIANZA ENTRE EL GOBIERNO AUTÓNOMO PROVINCIAL DEL GUAYAS Y LA FEDERACIÓN DEPORTIVA NACIONAL DEL ECUADOR (FEDENADOR), PARA PROMOVER Y PATROCINAR EL PROGRAMA EN LAS ACTIVIDADES DEPORTIVAS EN BENEFICIO DE LAS NIÑAS, NIÑOS, ADOLESCENTES; A TRAVÉS DE LA IMPLEMENTACIÓN Y FUNCIONAMIENTO DE LOS PROGRAMAS DEPORTIVOS Y LÚDICOS EN LA PROVINCIA DEL GUAYAS</t>
  </si>
  <si>
    <t>CONVENIO MARCO DE COOPERACIÓN INTERINSTITUCIONAL ENTRE EL GOBIERNO AUTÓNOMO DESCENTRALIZADO PROVINCIAL DEL GUAYAS Y EL TECNOLÓGICO UNIVERSITARIO ARGOS</t>
  </si>
  <si>
    <t>TECNOLÓGICO UNIVERSITARIO ARGOS</t>
  </si>
  <si>
    <t>CONVENIO MARCO DE COOPERACIÓN INTERINSTITUCIONAL ENTRE EL GOBIERNO AUTÓNOMO DESCENTRALIZADO PROVINCIAL DEL GUAYAS Y LA AUTORIDAD AEROPORTUARIA DE GUAYAQUIL - FUNDACIÓN DE LA M.I. MUNICIPALIDAD DE GUAYAQUIL</t>
  </si>
  <si>
    <t>AUTORIDAD AEROPORTUARIA DE GUAYAQUIL - FUNDACIÓN DE LA M.I. MUNICIPALIDAD DE GUAYAQUIL</t>
  </si>
  <si>
    <t>ESTABLECER VÍNCULOS DE COOPERACIÓN QUE RESULTEN DE INTERÉS COMÚN PARA EL DESARROLLO INTEGRAL DEL ÁREA DE INFLUENCIA DEL NUEVO AEROPUERTO INTERNACIONAL DE GUAYAQUIL (NAIG).</t>
  </si>
  <si>
    <t>CONVENIO MARCO DE COOPERACIÓN INTERINSTITUCIONAL ENTRE MINISTERIO DE AGRICULTURA Y GANADERÍA, MAG Y GOBIERNO AUTÓNOMO DESCENTRALIZADO PROVINCIAL DE GUAYAS</t>
  </si>
  <si>
    <t>MAG</t>
  </si>
  <si>
    <t>ESTABLECER RELACIONES DE COOPERACIÓN PARA FORJAR ALIANZAS ESTRATÉGICAS QUE BENEFICIEN A LOS CIUDADANOS Y PRODUCTORES DE LA PROVINCIA DEL GUAYAS.</t>
  </si>
  <si>
    <t>CONVENIO ESPECIFICO DE COOPERACIÓN ENTRE EL GOBIERNO PROVINCIAL DEL GUAYAS Y LA ASOCIACIÓN RED DE TENDEROS (R.E.T)</t>
  </si>
  <si>
    <t>ASOCIACIÓN RED DE TENDEROS (R.E.T)</t>
  </si>
  <si>
    <t>CAPACITAR A TENDEROS DE LA PROVINCIA DEL GUAYAS CON EL FIN DE QUE LOS AYUDE A PROFESIONALIZARSE Y LE PERMITA COMPETIR EN MEJORES CONDICIONES</t>
  </si>
  <si>
    <t>CONVENIO DE COOPERACIÓN ENTRE EL GOBIERNO AUTÓNOMO DESCENTRALIZADO PROVINCIAL DEL GUAYAS Y PSI PRODUCTOS Y SERVICIOS INDUSTRIALES C. LTDA.</t>
  </si>
  <si>
    <t>PSI PRODUCTOS Y SERVICIOS INDUSTRIALES C. LTDA.</t>
  </si>
  <si>
    <t>OBTENER MEDIANTE LA PRESTACIÓN DE SERVICIOS TÉCNICOS ESPECIALIZADOS, LOS TRABAJOS DE EJECUCIÓN DE ANÁLISIS FÍSICO – QUÍMICOS -MICROBIOLÓGICOS U OTROS DE CALIDAD DE AGUA, CALIDAD DE SUELO - SEDIMENTOS Y CALIDAD DE AIRE PARA QUE DE ESTA MANERA EL GAD PROVINCIAL DEL GUAYAS PUEDA VERIFICAR EL CORRECTO Y EFECTIVO CUMPLIMIENTO DE LA NORMATIVA AMBIENTAL VIGENTE DE LOS OPERADORES O REGULADOS Y DE ESTA MANERA, SALVAGUARDAR LOS INTERESES AMBIENTALES DE LA PROVINCIA DEL GUAYAS, DENTRO DEL ÁMBITO DE SUS COMPETENCIAS Y DE CONFORMIDAD EN LO ESTABLECIDO EN LA NORMATIVA AMBIENTAL ECUATORIANA.</t>
  </si>
  <si>
    <t>INFORME DE AVANCE</t>
  </si>
  <si>
    <t>CONVENIO DE COOPERACIÓN INTERINSTITUCIONAL SIN RECURSOS ENTRE EL GOBIERNO AUTÓNOMO DESCENTRALIZADO PROVINCIAL DEL GUAYAS Y LA COMPAÑÍA LABCESTTA S.A.</t>
  </si>
  <si>
    <t>LA COMPAÑÍA LABCESTTA S.A.</t>
  </si>
  <si>
    <t>OBTENER MEDIANTE LA PRESTACIÓN DE SERVICIOS TÉCNICOS ESPECIALIZADOS, LOS TRABAJOS DE EJECUCIÓN DE ANÁLISIS FÍSICO- QUÍMICOS-MICROBIOLÓGICOS U OTROS DE CALIDAD DE AGUA, CALIDAD DE SUELO SEDIMENTOS Y CALIDAD DE AIRE PARA QUE DE ESTA MANERA EL GAD PROVINCIAL DEL GUAYAS PUEDA VERIFICAR EL CORRECTO Y EFECTIVO CUMPLIMIENTO DE LA NORMATIVA AMBIENTAL VIGENTE DE LOS OPERADORES O REGULADOS Y DE ESTA MANERA, SALVAGUARDAR LOS INTERESES AMBIENTALES DE LA PROVINCIA DEL GUAYAS, DENTRO DEL ÁMBITO DE SUS COMPETENCIAS Y DE CONFORMIDAD EN LO ESTABLECIDO EN LA NORMATIVA AMBIENTAL ECUATORIANA</t>
  </si>
  <si>
    <t>MEMORANDO DE ENTENDIMIENTO DE COOPERACIÓN ENTRE EL CONSORCIO DE GOBIERNOS AUTÓNOMOS PROVINCIALES DEL ECUADOR - CONGOPE Y EL GOBIERNO AUTÓNOMO DESCENTRALIZADO DE LA PROVINCIA DEL GUAYAS</t>
  </si>
  <si>
    <t>CONSORCIO DE
GOBIERNOS AUTÓNOMOS PROVINCIALES DEL ECUADOR - CONGOPE</t>
  </si>
  <si>
    <t>ESTABLECER LAS OBLIGACIONES QUE TENDRÁN LAS PARTES QUE PERMITAN IMPLEMENTAR LA COOPERACIÓN PARA LA CONSTRUCCIÓN DEL PLAN DE SEGURIDAD CIUDADANA PARA LA PROVINCIA DEL GUAYAS, QUE SERÁ ELABORADO CON LA ASISTENCIA DIRECTA DEL EQUIPO CONSULTOR EN COORDINACIÓN CON LA PREFECTURA DEL GUAYAS, EN LOS TÉRMINOS ESTIPULADOS EN EL ACUERDO DE SUBVENCIÓN EN ESPECIE (CONTRATO IDI1 NO. 7200AA19D00032; TO NO. 7200AA23F00004), FIRMADO EL 28 DE NOVIEMBRE DE 2023, ENTRE PALLADIUM ECUADOR S.A.S., QUE IMPLEMENTA EN EL PAÍS EL PROGRAMA ECUADOR PILARES FINANCIADO CON FONDOS DE LA AGENCIA PARA EL DESARROLLO INTERNACIONAL (USAID); Y EL CONSORCIO DE GOBIERNOS AUTÓNOMOS DESCENTRALIZADOS DEL ECUADOR (CONGOPE),</t>
  </si>
  <si>
    <t>35 DÍAS</t>
  </si>
  <si>
    <t>MEJORAR LA CALIDAD DE VIDA DE LOS NIÑOS, JÓVENES Y ADULTOS QUE NACEN CON DEFECTOS CONGÉNITOS DE MALFORMACIONES Y DEFORMIDADES FACIALES, ESPECIALMENTE CON LABIO Y/O PALADAR FISURADO, ASÍ COMO ATENDER AFECTACIONES DE PARÁLISIS FACIAL A TRAVÉS DE LA EJECUCIÓN DE LA MISIÓN DE CIRUGÍAS GRATUITAS Y SEGUIMIENTO POST QUIRÚRGICO DE LA FUNDACIÓN GLOBAL SMILE ECUADOR Y GLOBAL SMILE FOUNDATION EN EL HOSPITAL LEÓN BECERRA DE GUAYAQUIL.</t>
  </si>
  <si>
    <t>31 DÍAS</t>
  </si>
  <si>
    <t>CONVENIO ESPECÍFICO ENTRE EL GOBIERNO AUTÓNOMO DESCENTRALIZADO PROVINCIAL DEL GUAYAS Y LA BENEMÉRITA SOCIEDAD PROTECTORA DE LA INFANCIA PARA LA EJECUCIÓN DE LAS MISIONES HUMANITARIAS</t>
  </si>
  <si>
    <t>MEJORAR LA CALIDAD DE VIDA Y REDUCIR LAS DESIGUALDADES DE LOS NIÑOS, NIÑAS, JÓVENES Y ADULTOS GUAYASENSES CON CONDICIONES MÉDICAS INCAPACITANTES, A TRAVÉS DE LA ATENCIÓN PRE QUIRÚRGICA, QUIRÚRGICA Y POST QUIRÚRGICA, GRATUITA MEDIANTE LAS MISIONES MÉDICAS QUE REALIZA LA BENEMÉRITA SOCIEDAD PROTECTORA DE LA INFANCIA.</t>
  </si>
  <si>
    <t>CONVENIO DE COOPERACIÓN INTERINSTITUCIONAL PARA PRÁCTICAS ESTUDIANTILES ENTRE EL GOBIERNO AUTÓNOMO DESCENTRALIZADO PROVINCIAL DEL GUAYAS Y LA UNIDAD EDUCATIVA “CIENCIA Y FE”</t>
  </si>
  <si>
    <t>UNIDAD EDUCATIVA “CIENCIA Y FE”</t>
  </si>
  <si>
    <t>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SOCIOECONÓMICO-PRODUCTIVO DEL PAÍS Y LA PERSPECTIVA DE CAMBIO DE LA MATRIZ PRODUCTIVA</t>
  </si>
  <si>
    <t>CONVENIO DE COOPERACIÓN INTERINSTITUCIONAL ENTRE EL MINISTERIO DE TRANSPORTE Y OBRAS PÚBLICAS, EL GOBIERNO AUTÓNOMO DESCENTRALIZADO PROVINCIAL DEL GUAYAS Y EL GOBIERNO AUTÓNOMO DESCENTRALIZADO MUNICIPAL DEL CANTÓN DAULE</t>
  </si>
  <si>
    <t>MINISTERIO DE TRANSPORTE Y OBRAS PÚBLICAS Y EL GOBIERNO AUTÓNOMO DESCENTRALIZADO MUNICIPAL DEL CANTÓN DAULE</t>
  </si>
  <si>
    <t>IMPLEMENTAR UNA COOPERACIÓN INTERINSTITUCIONAL EFICAZ ENTRE LAS INSTITUCIONES, A EFECTOS DE COORDINAR LA ADOPCIÓN Y EJECUCIÓN MUTUA DE ACCIONES ESPECÍFICAS DESTINADAS A MEJORAR LAS CARACTERÍSTICAS DE CONFORT, TRANSITABILIDAD,  CONECTIVIDAD Y SEGURIDAD VIAL DEL TRAMO DE LA RVE E40</t>
  </si>
  <si>
    <t>CONVENIO MARCO DE COOPERACIÓN INTERINSTITUCIONAL Y GESTIÓN CONCURRENTE ENTRE EL GOBIERNO PROVINCIAL DEL AZUAY Y EL GOBIERNO PROVINCIAL DEL GUAYAS</t>
  </si>
  <si>
    <t>GOBIERNO PROVINCIAL DEL AZUAY</t>
  </si>
  <si>
    <t>FORTALECER LOS CANALES DE COOPERACIÓN INTERINSTITUCIONAL BASADOS EN ACCIONES COORDINADAS Y ARTICULADAS EN EL ÁMBITO DE SUS COMPETENCIAS</t>
  </si>
  <si>
    <t>CONVENIO DE COOPERACIÓN ENTRE EL CLUB DEPORTIVO ESPECIALIZADO FORMATIVO “CONFRATERNIDAD DE ATLETAS MASTER DEL GUAYAS” Y EL GOBIERNO AUTÓNOMO DESCENTRALIZADO PROVINCIAL DEL GUAYAS.</t>
  </si>
  <si>
    <t>CLUB DEPORTIVO ESPECIALIZADO FORMATIVO “CONFRATERNIDAD DE ATLETAS MASTER DEL GUAYAS”</t>
  </si>
  <si>
    <t>FOMENTAR LA PARTICIPACIÓN DE LA MUJER EN EL DEPORTE PARA MEJORAR SU SALUD FÍSICA Y MENTAL, A TRAVÉS DE LA SUSCRIPCIÓN DEL CONVENIO DE COOPERACIÓN ENTRE EL CLUB DEPORTIVO ESPECIALIZADO FORMATIVO “CONFRATERNIDAD DE ATLETAS MASTER DEL GUAYAS” Y EL GOBIERNO AUTÓNOMO DESCENTRALIZADO PROVINCIAL DEL GUAYAS.</t>
  </si>
  <si>
    <t>CONVENIO DE COOPERACIÓN ENTRE LÍDERES CON RESPONSABILIDAD SOCIAL DEL ECUADOR-LIRES Y EL GOBIERNO AUTÓNOMO DESCENTRALIZADO PROVINCIAL DEL GUAYAS</t>
  </si>
  <si>
    <t>FUNDACIÓN LÍDERES CON RESPONSABILIDAD SOCIAL DEL ECUADOR - LIRES</t>
  </si>
  <si>
    <t>REALIZAR UN VACACIONAL DE LIDERAZGO QUE FORTALEZCA LAS HABILIDADES DURAS DE LIDERAZGO, GERENCIALES Y COMPETENCIAS TECNOLÓGICAS DE LOS JÓVENES, A TRAVÉS DE LA SUSCRIPCIÓN DEL CONVENIO DE COOPERACIÓN ENTRE LÍDERES CON RESPONSABILIDAD SOCIAL DEL ECUADOR-LIRES Y EL GOBIERNO AUTÓNOMO DESCENTRALIZADO PROVINCIAL DEL GUAYAS</t>
  </si>
  <si>
    <t>32 DÍAS</t>
  </si>
  <si>
    <t>CONVENIO DE COOPERACIÓN ENTRE EL GOBIERNO AUTÓNOMO DESCENTRALIZADO PROVINCIAL DEL GUAYAS Y LA PARROQUIA EL SAGRARIO “CATEDRAL DE GUAYAQUIL"</t>
  </si>
  <si>
    <t>PARROQUIA EL SAGRARIO “CATEDRAL DE GUAYAQUIL"</t>
  </si>
  <si>
    <t>PROMOVER, IMPULSAR Y FOMENTAR EL TURISMO RELIGIOSO EN ESPACIOS PÚBLICOS CONSIDERADOS PATRIMONIO CULTURAL, A TRAVÉS DE LA RESTAURACIÓN DE LA CATEDRAL DE GUAYAQUIL, CON EL FIN DE REALZAR SU VALOR HISTÓRICO Y ATRACTIVO TURÍSTICO PARA VISITANTES LOCALES E INTERNACIONALES</t>
  </si>
  <si>
    <t>CONVENIO MARCO DE COOPERACIÓN INTERINSTITUCIONAL ENTRE EL GOBIERNO AUTÓNOMO DESCENTRALIZADO PROVINCIAL DEL GUAYAS Y EMPRESA ELÉCTRICA PÚBLICA ESTRATÉGICA CORPORACIÓN NACIONAL DE ELECTRICIDAD – CNEL-EP</t>
  </si>
  <si>
    <t>EMPRESA ELÉCTRICA PÚBLICA ESTRATÉGICA CORPORACIÓN NACIONAL DE ELECTRICIDAD – CNEL-EP</t>
  </si>
  <si>
    <t>FORTALECER  LOS  CANALES  DE  COOPERACIÓN  INTERINSTITUCIONAL BASADOS EN ACCIONES DE SEGURIDAD EN EL MANEJO VIAL DE LA PROVINCIA DEL GUAYAS ARTICULADAS EN EL ÁMBITO DE SUS COMPETENCIAS</t>
  </si>
  <si>
    <t>CONVENIO ESPECÍFICO DE COOPERACIÓN INTERINSTITUCIONAL ENTRE EL GOBIERNO AUTÓNOMO DESCENTRALIZADO PROVINCIAL DEL GUAYAS, LA ESCUELA SUPERIOR POLITÉCNICA DEL LITORAL (ESPOL) Y LA EMPRESA PÚBLICA DE SERVICIOS ESPOL-TECH E.P. PARA EL DESARROLLO DE: DIAGNÓSTICO Y ESTRATEGIA PARA LA GESTIÓN SOSTENIBLE DE RESIDUOS SÓLIDOS EN LA PROVINCIA DEL GUAYAS</t>
  </si>
  <si>
    <t>ESPOL Y ESPOL-TECH E.P.</t>
  </si>
  <si>
    <t>EVALUAR EL SISTEMA DE GESTIÓN DE RESIDUOS SÓLIDOS DE LOS MUNICIPIOS DE LA PROVINCIA DEL GUAYAS MEDIANTE EL DIAGNÓSTICO, CARACTERIZACIÓN Y ANÁLISIS DE SUS PROCESOS PARA EL ESTABLECIMIENTO DE DIRECTRICES Y PRÁCTICAS DE SOSTENIBILIDAD AMBIENTAL</t>
  </si>
  <si>
    <t>CONVENIO MARCO DE COOPERACIÓN INTERINSTITUCIONAL ENTRE EL GOBIERNO AUTÓNOMO DESCENTRALIZADO PROVINCIAL DEL GUAYAS Y LA FUNDACIÓN PROYECTO SOCIAL PARA FOMENTAR LA CONSERVACIÓN, PROTECCIÓN Y RESTAURACIÓN DEL ECOSISTEMA MANGLAR EN LA PROVINCIA DEL GUAYAS</t>
  </si>
  <si>
    <t xml:space="preserve">FUNDACIÓN PROYECTO SOCIAL </t>
  </si>
  <si>
    <t>COORDINAR DE FORMA COLABORATIVA DIVERSAS ACTIVIDADES, PLANES, PROGRAMAS Y PROYECTOS SOCIO AMBIENTALES EN LAS COMUNIDADES PRÓXIMAS A ECOSISTEMAS DE MANGLAR. LA FINALIDAD DE ESTOS ESFUERZOS ES FOMENTAR LA CONSERVACIÓN, PROTECCIÓN Y RESTAURACIÓN DE LOS MANGLARES, ENTENDIENDO SU CRUCIAL PAPEL EN EL EQUILIBRIO ECOLÓGICO Y EN EL DESARROLLO SOCIOECONÓMICO DE LAS COMUNIDADES VECINAS</t>
  </si>
  <si>
    <t>CONVENIO DE COOPERACIÓN</t>
  </si>
  <si>
    <t>CONVENIO DE COOPERACIÓN INTERINSTITUCIONAL ENTRE EL GOBIERNO AUTÓNOMO DESCENTRALIZADO PROVINCIAL DEL GUAYAS Y LA SECRETARIA DE EDUCACIÓN SUPERIOR CIENCIA TECNOLOGÍA E INNOVACIÓN</t>
  </si>
  <si>
    <t>SECRETARIA DE EDUCACIÓN SUPERIOR CIENCIA TECNOLOGÍA E INNOVACIÓN</t>
  </si>
  <si>
    <t>COORDINAR ACCIONES ENTRE LAS DOS INSTITUCIONES CON EL FIN DE IMPULSAR LA EJECUCIÓN Y DESARROLLO DEL CURSO DE CAPACITACIÓN DENOMINADO PREPARATEC A TRAVÉS DE LOS INSTITUTOS SUPERIORES PÚBLICOS EN EL TERRITORIO DE GESTIÓN DE LA PREFECTURA DEL GUAYAS</t>
  </si>
  <si>
    <t>CONVENIO ESPECÍFICO DE COOPERACIÓN INTERINSTITUCIONAL ENTRE EL GOBIERNO AUTÓNOMO DESCENTRALIZADO PROVINCIAL DEL GUAYAS Y EL BANCO DE ALIMENTOS DIAKONÍA PARA ESTABLECER UNA RED DE COMEDORES PROVINCIALES CIUDADANOS</t>
  </si>
  <si>
    <t>ESTABLECER UNA RED DE 3 COMEDORES QUE, EN CONJUNTO, OFRECERÁN 70.000 ALMUERZOS, ALIMENTANDO A UNAS 140 PERSONAS DIARIAMENTE EN CADA UNO; SIRVIENDO ADEMÁS COMO CENTROS DE EDUCACIÓN EN ALIMENTACIÓN SOSTENIBLE, HUERTOS URBANOS, CONSUMO RESPONSABLE Y APOYO A LA AGRICULTURA LOCAL</t>
  </si>
  <si>
    <t>300 DÍAS</t>
  </si>
  <si>
    <t>INFORME DE COMEDORES PROVINCIALES CIUDADANOS-signed</t>
  </si>
  <si>
    <t>CONVENIO ENTRE EL CLUB DEPORTIVO ESPECIALIZADO FORMATIVO LA RIA Y LA PREFECTURA CIUDADANA DEL GUAYAS PARA LA ATENCIÓN INTEGRAL A LOS SEMOVIENTES DEL CENTRO INTEGRAL DE TERAPIAS GUAYAS INTEGRA</t>
  </si>
  <si>
    <t>CLUB DEPORTIVO ESPECIALIZADO FORMATIVO LA RIA</t>
  </si>
  <si>
    <t>BRINDAR CUIDADO INTEGRAL A LOS 10 CABALLOS QUE PERTENECEN AL GOBIERNO AUTÓNOMO DESCENTRALIZADO DE PROVINCIAL DEL GUAYAS, LOS MISMOS QUE SE ENCUENTRAN ACTUALMENTE VIVIENDO EN EL CIT - CENTRO INTEGRAL DE TERAPIAS.</t>
  </si>
  <si>
    <t>CONVENIO DE COOPERACIÓN ENTRE EL GOBIERNO AUTÓNOMO DESCENTRALIZADO PROVINCIAL DEL GUAYAS Y LA BENEMÉRITA SOCIEDAD PROTECTORA DE LA INFANCIA (HOGAR INÉS CHAMBERS)</t>
  </si>
  <si>
    <t>REALIZAR LA REPOTENCIACIÓN DE LAS INSTALACIONES DEL HOGAR DE NIÑOS INÉS CHAMBERS, PARA MEJORAR LA CALIDAD DE VIDA DE NIÑOS Y NIÑAS PERTENECIENTES AL GRUPO VULNERABLE DE ESCASOS RECURSOS ECONÓMICOS A TRAVÉS DE LA SUSCRIPCIÓN DE UN CONVENIO CON LA BENEMÉRITA SOCIEDAD PROTECTORA DE LA INFANCIA</t>
  </si>
  <si>
    <t xml:space="preserve">CONVENIO PARA AUMENTO DE PRODUCTIVIDAD CON ENFOQUE DE SOSTENIBILIDAD DE CACAOTEROS DEL GUAYAS </t>
  </si>
  <si>
    <t>PRODUCER PLUS FOUNDATION</t>
  </si>
  <si>
    <t>ESTABLECER UNA ESTRECHA COOPERACIÓN ENTRE LA FUNDACIÓN PRODUCERPLUS Y LA PREFECTURA CIUDADANA DEL GUAYAS CON EL FIN DE DESARROLLAR Y FORTALECER MECANISMOS EFICACES PARA LLEVAR A CABO UN PROYECTO SOCIAL QUE BENEFICIE A LAS COMUNIDADES RURALES EN LAS ZONAS CACAOTERAS PRODUCTIVAS DE LA PROVINCIA DEL GUAYAS.</t>
  </si>
  <si>
    <t>CONVENIO ESPECÍFICO ENTRE EL GOBIERNO AUTÓNOMO DESCENTRALIZADO PROVINCIAL DEL GUAYAS Y BANECUADOR B.P. PARA EL OTORGAMIENTO DEL SERVICIO FINANCIERO A LOS PEQUEÑOS AGRICULTORES</t>
  </si>
  <si>
    <t>EL OBJETO DEL PRESENTE CONVENIO ES LA TRANSFERENCIA DE RECURSOS DESDE LA PREFECTURA DEL GUAYAS HACIA BANECUADOR B.P., CON LA FINALIDAD DE CANALIZAR LA ENTREGA DE SUBVENCIONES A LOS PEQUEÑOS AGRICULTORES DE ARROZ Y/O MAÍZ DE HASTA 5 HECTÁREAS, POR PÉRDIDA TOTAL EN SUS CULTIVOS EN LA PROVINCIA DEL GUAYAS, A TRAVÉS DE LAS AGENCIAS DE BANECUADOR B.P.</t>
  </si>
  <si>
    <t>7 MESES</t>
  </si>
  <si>
    <t>CONVENIO ESPECIFICO DE COOPERACIÓN ENTRE EL GOBIERNO PROVINCIAL DEL GUAYAS Y EL INSTITUTO TECNOLOGICO ESCUELA DE LOS CHEFS</t>
  </si>
  <si>
    <t>INSTITUTO TECNOLOGICO ESCUELA DE LOS CHEFS</t>
  </si>
  <si>
    <t>IMPULSAR MEJORAR LOS PRODUCTOS QUE TIENEN LOS PEQUEÑOS EMPRENDEDORES DE LA PROVINCIA DEL GUAYAS AGRO PRODUCTIVOS, CON LA FINALIDAD DE FOMENTAR SU CRECIMIENTO DE MEJORAR, SER CONOCIDO EN DIFERENTES SUPERMERCADOS DE LA CIUDAD A TRAVÉS DE LA PROMOCIÓN Y EXPOSICIÓN CON POSIBLES CLIENTES POTENCIALES O ACTORES DEL ECOSISTEMA EMPRENDEDOR, PROMOVIENDO DE ESTA FORMA EL RECONOCIMIENTO DE SUS PRODUCTOS, DE FORMA QUE LES PERMITA INGRESAR A DIFERENTES MERCADOS, IMPULSANDO EL CRECIMIENTO DE SU ACTIVIDAD ECONÓMICA Y PERMITIENDO A SU VEZ LA GENERACIÓN DE NUEVOS EMPLEOS SIENDO ENTES DINAMIZADORES DE LA ECONOMÍA.</t>
  </si>
  <si>
    <t xml:space="preserve">CONVENIO MARCO DE COOPERACIÓN INTERINSTITUCIONAL ENTRE EL GOBIERNO AUTÓNOMO DESCENTRALIZADO PROVINCIAL DEL GUAYAS Y LA UNIVERSIDAD CATÓLICA DE SANTIAGO DE GUAYAQUIL </t>
  </si>
  <si>
    <t>UNIVERSIDAD CATÓLICA DE SANTIAGO DE GUAYAQUIL</t>
  </si>
  <si>
    <t>COLABORAR Y APOYAR A LOS OBJETIVOS DE DESARROLLO DEL TERRITORIO DE LA PROVINCIA DEL GUAYAS, PARA LA FORMULACIÓN E IMPLEMENTACIÓN DE PROYECTOS PARA EL DESARROLLO LOCAL, CON LA FINALIDAD DE LOGRAR MEJORAS FAVORABLES PARA LOS INDICADORES DE BIENESTAR, DESARROLLO HUMANO Y SATISFACCIÓN DE NECESIDADES DE LA POBLACIÓN</t>
  </si>
  <si>
    <t>CONVENIO DE COOPERACIÓN ENTRE EL GOBIERNO AUTÓNOMO DESCENTRALIZADO PROVINCIAL DEL GUAYAS Y LA SOCIEDAD ECUATORIANA PRO-REHABILITACION DE LOS LISIADOS, SERLI CON “ORTESIS Y PROTESIS PARA UN NUEVO ESTILO DE VIDA</t>
  </si>
  <si>
    <t>SOCIEDAD ECUATORIANA PRO-REHABILITACION DE LOS LISIADOS, SERLI</t>
  </si>
  <si>
    <t>ATENDER LAS NECESIDADES DE LA POBLACIÓN GUAYASENSE EN SITUACIÓN DE VULNERABILIDAD DEBIDO A SUS ESCASOS RECURSOS ECONÓMICOS, CON MOVILIDAD REDUCIDA/LIMITADA Y DISCAPACIDAD AUDITIVA, MEDIANTE ORTESIS Y PRÓTESIS PARA MEJORAR SU CALIDAD DE VIDA A TRAVÉS DE LOS SERVICIOS MÉDICOS QUE OFERTA LA SOCIEDAD ECUATORIANA PRO-REHABILITACION DE LOS LISIADOS - SERLI, DE MANERA QUE SE PUEDAN REINSERTAR A LA SOCIEDAD ECONÓMICAMENTE ACTIVA.</t>
  </si>
  <si>
    <t>CONVENIO PARA IMPLEMENTAR METODOLOGIA DE LA DETECCION TEMPRANA DE FUSARIUM R4 PARA LOS PEQUEÑOS PRODUCTORES BANANEROS DE LA PROVINCIA DEL GUAYAS</t>
  </si>
  <si>
    <t>ASOCIACIÓN DE EXPORTADORES DE BANANO DEL ECUADOR (AEBE)</t>
  </si>
  <si>
    <t>MITIGAR LOS RIESGOS DE FUSARIUM R4T EN LOS PRODUCTORES DE LA PROVINCIA DEL GUAYAS</t>
  </si>
  <si>
    <t>CONVENIO DE COOPERACIÓN ENTRE EL GOBIERNO AUTÓNOMO DESCENTRALIZADO PROVINCIAL DEL GUAYAS Y LA BENEMÉRITA SOCIEDAD PROTECTORA DE LA INFANCIA – MISIÓN PTERIGIÓN</t>
  </si>
  <si>
    <t>MEJORAR LA CALIDAD DE VIDA Y REDUCIR LAS DESIGUALDADES DE LOS ADULTOS GUAYASENSES EN SITUACIÓN DE VULNERABILIDAD POR SUS ESCASOS RECURSOS ECONÓMICOS, CON CONDICIONES MÉDICAS DE PATOLOGÍAS OFTALMOLÓGICAS, A TRAVÉS DE LA ATENCIÓN PRE QUIRÚRGICA, QUIRÚRGICA Y POST QUIRÚRGICA, GRATUITA MEDIANTE LA MISIÓN MÉDICA DE PTERIGIÓN QUE REALIZA LA BENEMÉRITA SOCIEDAD PROTECTORA DE LA INFANCIA EN EL HOSPITAL LEÓN BECERRA DE GUAYAQUIL.</t>
  </si>
  <si>
    <t>EN ESPERA DE INFORME FINAL PARA CIERRE</t>
  </si>
  <si>
    <t>CONVENIO MARCO DE COOPERACIÓN TÉCNICA ENTRE EL GOBIERNO AUTÓNOMO DESCENTRALIZADO DE LA PROVINCIA DE GUAYAS Y LA EMPRESA ICHTHION ECUADOR S.A.S BIC</t>
  </si>
  <si>
    <t>EMPRESA ICHTHION ECUADOR S.A.S BIC</t>
  </si>
  <si>
    <t>MITIGAR LA CONTAMINACIÓN PLÁSTICA EN LOS CUERPOS DE AGUA DE LA REGIÓN. PARA LOGRAR ESTO, AMBAS PARTES TRABAJARÁN EN CONJUNTO PARA RESTAURAR EL CAUDAL ECOLÓGICO Y LA VEGETACIÓN RIBEREÑA, CON EL FIN DE PROMOVER UN AMBIENTE SANO Y SOSTENIBLE EN LA PROVINCIA Y EN LA BÚSQUEDA DE SOLUCIONES INNOVADORAS PARA ABORDAR LA PROBLEMÁTICA DE LA CONTAMINACIÓN PLÁSTICA</t>
  </si>
  <si>
    <t>CONVENIO MARCO DE COOPERACIÓN ENTRE EL GOBIERNO AUTÓNOMO DESCENTRALIZADO PROVINCIAL DEL GUAYAS Y LA FUNDACIÓN KIDDY HOUSE – COLEGIO JOHANNES KEPLER PARA PROMOVER PROGRAMA REFORESTA GUAYAS Y CUMPLIR CON ODS 15 DE AGENDA 2030</t>
  </si>
  <si>
    <t>FUNDACIÓN KIDDY HOUSE – COLEGIO JOHANNES KEPLER</t>
  </si>
  <si>
    <t>PROMOVER E IMPLEMENTAR EL OBJETIVO DE DESARROLLO SOSTENIBLE (ODS) 15 (VIDA DE ECOSISTEMAS TERRESTRES), EN EL MARCO DE LAS COMPETENCIAS, ATRIBUCIONES Y FUNCIONES DE LOS GOBIERNOS AUTÓNOMOS DESCENTRALIZADOS PROVINCIALES ESTABLECIDAS EN LA CONSTITUCIÓN Y LA LEY.</t>
  </si>
  <si>
    <t>CONVENIO MARCO DE COOPERACIÓN ENTRE EL GOBIERNOAUTÓNOMO DESCENTRALIZADO PROVINCIAL DEL GUAYAS Y LA ASOCIACIÓN PROBIENESTAR DE LA FAMILIA ECUATORIANA, APROFE</t>
  </si>
  <si>
    <t>ASOCIACIÓN PROBIENESTAR DE LA FAMILIA ECUATORIANA, APROFE</t>
  </si>
  <si>
    <t>MEJORAR LA CALIDAD DE VIDA Y REDUCIR LAS DESIGUALDADES DE LOS GUAYASENSES EN SITUACION DE VULNERABILIDAD POR SUS ESCASO  RECURSOS ECONOMICOS A TRAVES DE LA COOPERACION ENTRES AMBAS INSTITUCIONES</t>
  </si>
  <si>
    <t xml:space="preserve">CONVENIO DE COOPERACIÓN INTERINSITUCIONAL ENTRE EL GOBIERNO AUTONOMOMO DECENTRALIZADO PROVINCIAL DEL GUAYAS Y LA UNIVERSIDAD DE LAS ARTES PARA EJECUCIÓN DE LOS PROGRAMAS "ESCUELA DE LAS ARTES POPULARES DEL GUAYAS" Y "ESPACIO DE CUIDADOS CON ARTE PARA PEQUES" EN EL MARCO DEL PROGRAMA GUAYAS PUEBLOS DE COLORES </t>
  </si>
  <si>
    <t>PROMOVER EL EJERCICIO DE DERECHOS CULTURALES DE NIÑAS, NIÑOS Y JÓVENES DE LAS ZONAS RURALES DE LA PROVINCIA DEL GUAYAS MEDIANTE EL DESARROLLO DE UN PROCESO DE FORMACIÓN EN ARTES QUE FORTALEZCA SUS CAPACIDADES Y FOMENTE LA DIVERSIDAD CULTURAL PARA EL DESARROLLO SUSTENTABLE EN LA PROVINCIA DEL GUAYAS</t>
  </si>
  <si>
    <t>CONVENIO DE COOPERACIÓN INTERINSTITUCIONAL ENTRE EL GOBIERNO AUTÓNOMO  DESCENTRALIZADO  PROVINCIAL DEL  GUAYAS  Y LA CASA  DE LA CULTURA ECUATORIANA “BENJAMÍN CARRIÓN” NÚCLEO DEL GUAYAS</t>
  </si>
  <si>
    <t>CASA  DE LA CULTURA ECUATORIANA “BENJAMÍN CARRIÓN” NÚCLEO DEL GUAYAS</t>
  </si>
  <si>
    <t>PROMOVER Y APOYAR LA DIVERSIDAD CULTURAL Y ARTÍSTICA EN NUESTRA PROVINCIA. A TRAVÉS DE LA ORGANIZACIÓN DE PRESENTACIONES, ESPECTÁCULOS Y EVENTOS CULTURALES, LA CASA DE LA CULTURA ECUATORIANA NÚCLEO DEL GUAYAS FOMENTARÁ LA PARTICIPACIÓN DE ARTISTAS LOCALES, ASÍ COMO BRINDAR OPORTUNIDADES PARA EL DISFRUTE DE LA CULTURA POR PARTE DE LOS HABITANTES DE 12 CANTONES DE LA PROVINCIA DEL GUAYAS (MENOS GUAYAQUIL).</t>
  </si>
  <si>
    <t>MEJORAR LA CALIDAD DE VIDA Y REDUCIR LAS DESIGUALDADES DE LOS ADULTOS GUAYASENSES EN SITUACIÓN DE VULNERABILIDAD POR SUS ESCASOS RECURSOS ECONÓMICOS, CON CONDICIONES MÉDICAS DE PATOLOGÍAS OFTALMOLÓGICAS, A TRAVÉS DE LA ATENCIÓN PRE QUIRÚRGICA, QUIRÚRGICA Y POST QUIRÚRGICA, GRATUITA MEDIANTE LA MISIÓN MÉDICA DE PTERIGIÓN QUE REALIZA LA BENEMÉRITA SOCIEDAD PROTECTORA DE LA INFANCIA EN EL HOSPITAL LEÓN BECERRA DE GUAYAQUIL</t>
  </si>
  <si>
    <t>CONVENIO DE COOPERACIÓN ENTRE EL GOBIERNO AUTÓNOMO DESCENTRALIZADO PROVINCIAL DEL GUAYAS Y FACEC FUNDACIÓN ARTE Y CULTURA DEL ECUADOR</t>
  </si>
  <si>
    <t>FACEC FUNDACIÓN ARTE Y CULTURA DEL ECUADOR</t>
  </si>
  <si>
    <t>PROMOVER EL ARTE NACIONAL Y LA CULTURA ORIENTAL A LOS NIÑOS, NIÑAS, JÓVENES Y ADULTOS A TRAVÉS DEL PROYECTO ARTÍSTICO, CULTURAL Y DE EMPRENDIMIENTO PARA FUSIONAR EL ARTE Y LA CULTURA NACIONAL A TRAVÉS DEL “ANIME WEEKEND”, GENERANDO UN ESPACIO QUE FOMENTE EL INTERCAMBIO CULTURAL, LA PÁGINA 7 DE 14 INCLUSIÓN SOCIAL CON DIFERENTES ACTIVIDADES QUE CONTRIBUIRÁN AL TURISMO DE LA PROVINCIA DEL GUAYAS</t>
  </si>
  <si>
    <t xml:space="preserve">GUAYAS ESTRATEGICA /INFRAESTRUCTURA </t>
  </si>
  <si>
    <t>CONVENIO TRIPARTITO DE COOPERACIÓN INTERINSTITUCIONAL ENTRE EL GOBIERNO AUTÓNOMO DESCENTRALIZADO PROVINCIAL DEL GUAYAS, EL GOBIERNO AUTÓNOMO MUNICIPALIDAD DEL CANTÓN DAULE Y LA EMPRESA PÚBLICA DE DESCENTRALIZADO ILUSTRE DESARROLLO, PRODUCCIÓN E INVERSIONES DEL GUAYAS E.P.</t>
  </si>
  <si>
    <t xml:space="preserve">GAD DE DAULE -EMPRESA PUBLICA  DE DESARROLLO , PRODUCCION E INVERSIONES E.P </t>
  </si>
  <si>
    <t>COOPERACIÓN INTERINSTITUCIONAL BAJO LA MODALIDAD DE GESTIÓN CONCURRENTE DE COMPETENCIAS, Y COGESTIÓN, PARA LA CONTRATACIÓN DE LOS “ESTUDIOS DE FACTIBILIDAD Y DISEÑOS DEFINITIVOS  PARA LA SOLUCIÓN VIAL EN LA PARROQUIA URBANA SATELITE LA AURORA - T DE DAULE CON LA AV. LEÓN PROVINCIA DEL GUAYAS”</t>
  </si>
  <si>
    <t>CONVENIO ESPECÍFICO DE COOPERACIÓN ENTRE EL GOBIERNO AUTÓNOMO DESCENTRALIZADO PROVINCIAL DEL GUAYAS Y LA FUNDACIÓN ALIANZA CAMARONEROS DEL LITORAL SUR - CALISUR</t>
  </si>
  <si>
    <t>LA FUNDACIÓN ALIANZA CAMARONEROS DEL LITORAL SUR - CALISUR</t>
  </si>
  <si>
    <t xml:space="preserve">FORESTAR Y/O REFORESTAR 30 HECTÁREAS CON MANGLE ROJO EN ZONAS DEL CANTÓN BALAO Y NARANJAL DE LA PROVINCIA DEL GUAYAS, PARA CONTRIBUIR CON LA SOSTENIBILIDAD DE LA FLORA Y  COSTERA, IMPULSANDO EL FORTALECIMIENTO DE LOS MIEMBROS DE LAS ORGANIZACIONES DE FAUNA EN ESTA IMPORTANTE ZONA  PESCADORES ARTESANALES CONTRIBUYENDO AL DESARROLLO DEL SECTOR PESQUERO ARTESANAL. </t>
  </si>
  <si>
    <t>CONVENIO DE COOPERACIÓN ENTRE EL GOBIERNO AUTÓNOMO DESCENTRALIZADO PROVINCIAL DEL GUAYAS Y LA FUNDACIÓN DE CAPACITACIÓN Y DESARROLLO INTEGRAL – FUNCADI.-</t>
  </si>
  <si>
    <t xml:space="preserve"> LA FUNDACIÓN DE CAPACITACIÓN Y DESARROLLO INTEGRAL – FUNCADI</t>
  </si>
  <si>
    <t>CAMPAÑAS PREVENTIVAS ODONTOLÓGICAS ESCUELAS DE FÚTBOL DE LA PREFECTURA PROVINCIAL DEL GUAYAS, PARA BRINDAR ATENCIÓN INTEGRAL DE ODONTOLOGÍA A LOS ESTUDIANTES DE LAS ESCUELAS DE FÚTBOL DE LA PROVINCIA DEL GUAYAS.</t>
  </si>
  <si>
    <t>CONVENIO DE COOPERACIÓN ENTRE EL GOBIERNO AUTÓNOMO DESCENTRALIZADO PROVINCIAL DEL GUAYAS Y APROFE ASOCIACIÓN PRO BIENESTAR DE LA FAMILIA ECUATORIANA</t>
  </si>
  <si>
    <t>RECONOCER, REDUCIR Y REDISTRIBUIR, EL TRABAJO DE CUIDADO NO REMUNERADO DE LAS PERSONAS CUIDADORAS DE LOS HOGARES, DEL CANTÓN GUAYAQUIL, PARROQUIA FEBRES-CORDERO Y PROMOVER EL DESARROLLO INTEGRAL DE LAS PERSONAS QUE SE ENCUENTRAN EN SITUACIÓN DE POBREZA Y VULNERABILIDAD CONTANDO CON UN ESPACIO QUE INCLUYA SERVICIOS SOCIALES DE CUIDADO. (MANZANA DE CUIDADO)</t>
  </si>
  <si>
    <t>CONVENIO DE COOPERACIÓN ENTRE EL GOBIERNO AUTÓNOMO DESCENTRALIZADO PROVINCIAL DEL GUAYAS Y LA BENEMÉRITA SOCIEDAD PROTECTORA DE LA INFANCIA – MISIÓN CATARATAS.</t>
  </si>
  <si>
    <t>BENEMÉRITA SOCIEDAD PROTECTORA DE LA INFANCIA</t>
  </si>
  <si>
    <t>MEJORAR LA CALIDAD DE VIDA Y REDUCIR LAS DESIGUALDADES DE LOS ADULTOS GUAYASENSES EN SITUACIÓN DE VULNERABILIDAD POR SUS ESCASOS RECURSOS ECONÓMICOS, CON CONDICIONES MÉDICAS DE PATOLOGÍAS OFTALMOLÓGICAS, A TRAVÉS DE LA ATENCIÓN PRE QUIRÚRGICA, QUIRÚRGICA Y POST QUIRÚRGICA, GRATUITA MEDIANTE LA MISIÓN MÉDICA DE CATARATA QUE REALIZA LA BENEMÉRITA SOCIEDAD PROTECTORA DE LA INFANCIA EN EL HOSPITAL LEÓN BECERRA DE GUAYAQUI</t>
  </si>
  <si>
    <t>IMPLEMENTAR EL PROYECTO "SABORES DEL ECUADOR, CAPÍTULO FESTIVAL DEL ENCEBOLLADO" PARA PROMOVER Y DESTACAR EL PRODUCTO TURÍSTICO GASTRONÓMICO DEL GUAYAS CONSOLIDANDO UN PLATO EMBLEMÁTICO DE LA PROVINCIA QUE ES RECONOCIDO A NIVEL INTERNACIONAL COMO UNA DE LAS MEJORES SOPAS SEGÚN TASTE ATLAS.</t>
  </si>
  <si>
    <t>30 DIAS</t>
  </si>
  <si>
    <t xml:space="preserve">ACUERDO DE COOPERACIÓN </t>
  </si>
  <si>
    <t>DESPACHO DEL ACUERDO DE COOPERACIÓN ENTRE EL GOBIERNO AUTÓNOMO DESCENTRALIZADO PROVINCIAL DEL GUAYAS Y LA ORGANIZACIÓN INTERNACIONAL PARA LAS MIGRACIONES - OIM</t>
  </si>
  <si>
    <t xml:space="preserve"> ORGANIZACIÓN INTERNACIONAL PARA LAS MIGRACIONES - OIM </t>
  </si>
  <si>
    <t xml:space="preserve">LLEVAR A CABO ACCIONES CONJUNTAS DE COOPERACIÓN PARA EL DESARROLLO DE PROGRAMAS RELACIONADOS EN MEJORAR LA RESPUESTA A CRISIS, PERMITE EL ACCESO A RECURSOS Y ASISTENCIA TÉCNICA, Y FORTALECE LAS CAPACIDADES INSTITUCIONALES LOCALES, ASEGURANDO UNA GESTIÓN MIGRATORIA MÁS EFICAZ Y BENEFICIOSA PARA LA COMUNIDAD.   </t>
  </si>
  <si>
    <t>OBRAS PÚBLICAS / FINANCIERO</t>
  </si>
  <si>
    <t>TRANSFERENCIA DE FONDOS</t>
  </si>
  <si>
    <t>EFECTUAR LA TRANSFERENCIA DE FONDOS POR PARTE DEL GOBIERNO AUTÓNOMO DESCENTRALIZADO PROVINCIAL DEL GUAYAS A LA EMPRESA PÚBLICA DE CONSTRUCCIONES DEL GOBIERNO AUTÓNOMO DESCENTRALIZADO PROVINCIAL DEL GUAYAS, CONSTRUGUAYAS E.P., PARA EL DESARROLLO DEL PROYECTO “CONSTRUYENDO VIDAS” PARA LA OPERATIVIDAD DE CONSTRUGUAYAS E.P., Y PARA INICIAR LOS PLANES HABITACIONALES EN LOS CANTONES DAULE Y NOBOL DE LA PROVINCIA DEL GUAYAS.</t>
  </si>
  <si>
    <t>CONVENIO DE COOPERACIÓN ENTRE EL GOBIERNO AUTÓNOMO DESCENTRALIZADO PROVINCIAL DEL GUAYAS Y TIENDAS INDUSTRIALES ASOCIADAS TIA S.A.</t>
  </si>
  <si>
    <t>TIENDAS INDUSTRIALES ASOCIADAS TIA S.A.</t>
  </si>
  <si>
    <t>APERTURA DE UNA “MANZANA DE CUIDADO” A LAS MUJERES CUIDADORAS DEL HOGAR DEL CANTÓN GUAYAQUIL, PARA QUE,DENTRO DEL ÁMBITO DE BIENESTAR FAMILIAR, PUEDAN ACCEDER DE MANERA EFECTIVA, OPORTUNA, EFICIENTE Y EFICAZ A SERVICIOS DE FORMACIÓN, BIENESTAR Y AUTOCUIDADO; GENERACIÓN DE INGRESOS Y CUIDADO PROFESIONAL QUE PRESTARÁ LA MANZANA DE CUIDADO, EN EL ÁREA DE TERRENO QUE ENTREGARÁ LA COMPAÑÍA TIENDAS INDUSTRIALES ASOCIADAS TIA S.A., EN COMODATO O PRÉSTAMO DE USO DENTRO DEL BARRIO URBANO - MARGINAL MONTE SINAÍ DE LA CIUDAD DE GUAYAQUIl</t>
  </si>
  <si>
    <t xml:space="preserve">5 AÑOS </t>
  </si>
  <si>
    <t>CONVENIO DE COOPERACIÓN INTERINSTITUCIONAL ENTRE EL GOBIERNO  AUTÓNOMO DESCENTRALIZADO PROVINCIAL DEL GUAYAS Y EL INSTITUTO SSUPERIOR TECNOLOGICO COMPU SUR</t>
  </si>
  <si>
    <t>INSTITUTO SUPERIOR TECNOLOGICO COMPU SUR</t>
  </si>
  <si>
    <t>EJECUTAR PROGRAMAS DE FORMACION Y GENERACION DE INGRESO CON ENFOQUE  SOCIOEDUCATIVO  EN LAS MANZANAS  DE CUIDADOS DE LA PROVINCIA DEL GUAYAS PARA LOS GUAYASENSE CUIDADORES , PERMITIENDO PONTENCIAR LOS CONOCIMIENTOS , COMPETENCIAS , Y CAPACIDADES NECESARIAS  PARA LA GENERACIÓN DE EMPLEO , EL EMPODERAMIENTO DE SUS BENENFICIARIOS .</t>
  </si>
  <si>
    <t>CONVENIO DE COOPERACIÓN ENTRE EL GOBIERNO AUTÓNOMO DESCENTRALIZADO PROVINCIAL DEL GUAYAS Y EL CLUB DEPORTIVO PROFESIONAL  INDEPENDIENTE DEL VALLE</t>
  </si>
  <si>
    <t>CLUB DEPORTIVO PROFESIONAL  INDEPENDIENTE DEL VALLE</t>
  </si>
  <si>
    <t>CREAR UNA ALIANZA ENTRE EL GOBIERNO AUTÓNOMO DESCENTRALIZADO PROVINCIAL DEL GUAYAS Y EL CLUB DEPORTIVO PROFESIONAL INDEPENDIENTE DEL VALLE, PARA PROMOVER EL DESARROLLO DEPORTIVO SOCIAL EN LAS ESCUELAS DE FÚTBOL DE LA PREFECTURA CIUDADANA DEL GUAYAS</t>
  </si>
  <si>
    <t>CONVENIO DE COOPERACIÓN INTERINSTITUCIONAL ENTRE EL GOBIERNO  AUTÓNOMO DESCENTRALIZADO PROVINCIAL DEL GUAYAS Y EL GOBIERNO AUTÓNOMO DESCENTRALIZADO DEL DISTRITO METROPOLITANO DE QUITO</t>
  </si>
  <si>
    <t>GOBIERNO AUTÓNOMO DESCENTRALIZADO DEL DISTRITO METROPOLITANO DE QUITO</t>
  </si>
  <si>
    <t xml:space="preserve">BRINDAR APOYO TÉCNICO MUTUO EN ELE DISEÑO E IMPLEMENTACIÓN DEL SISTEMA DE CUIDADOS EN LA PREFECTURA CIUDADADAN DEL GUAYAS  ATRAVES DE LAS MANZANAS DE CUIDADO EN LAS MODALIDADES INTRAMURALES Y EXTRAMURALES ( ITINERANTES ) Y LA ESTRATEGIA DEL CUIDADO DEL DISTRITO METROPOLITANOS DE QUITO </t>
  </si>
  <si>
    <t>CONVENIO MARCO DE COOPERACIÓN ENTRE EL GOBIERNO AUTÓNOMO DESCENTRALIZADO PROVINCIAL DEL GUAYAS Y LA UNIVERSIDAD POLITÉCNICA SALESIANA.</t>
  </si>
  <si>
    <t>UNIVERSIDAD POLITÉCNICA SALESIANA.</t>
  </si>
  <si>
    <t>OBJETIVO PRINCIPAL DE DETERMINAR COMPROMISOS Y OBLIGACIONES RECÍPROCAS, EN LEGALIZACIÓN, PREPARACIÓN Y DESARROLLO DE PROYECTOS DE INTERÉS DE AMBAS INSTITUCIONES, DE CONFORMIDAD CON LA LEY, EN ESPECIAL LAS REFERENTES A LAS FUNCIONES UNIVERSITARIAS DE DOCENCIA, VINCULACIÓN CON LA SOCIEDAD, INVESTIGACIÓN Y GESTIÓN; EN CONCORDANCIA CON LA CONSTITUCIÓN, LA LEY ORGÁNICA DE EDUCACIÓN SUPERIOR Y NORMATIVA</t>
  </si>
  <si>
    <t xml:space="preserve">CONVENIO ESPECÍFICO ENTRE EL GOBIERNO AUTÓNOMO DESCENTRALIZADO PROVINCIAL DEL GUAYAS Y LA  FUNDACIÓN GLOBAL SMILE./PALADAR FISURADO </t>
  </si>
  <si>
    <t>MEJORAR LA CALIDAD DE VIDA DE LOS NIÑOS, JÓVENES Y ADULTOS QUE NACEN CON DEFECTOS CONGÉNITOS DE MALFORMACIONES Y DEFORMIDADES FACIALES, ESPECIALMENTE CON LABIO Y/O PALADAR FISURADO, A TRAVÉS DE LA EJECUCIÓN DE LA MISIÓN DE CIRUGÍAS GRATUITAS Y SEGUIMIENTO POST QUIRÚRGICO DE LA FUNDACIÓN GLOBAL SMILE ECUADOR Y GLOBAL SMILE FOUNDATION EN EL HOSPITAL LEÓN BECERRA DE GUAYAQUIL</t>
  </si>
  <si>
    <t xml:space="preserve">1 MES  </t>
  </si>
  <si>
    <t>ADMINISTRATIVO FINANCIERO</t>
  </si>
  <si>
    <t>CONVENIO DE TRANSFERENCIA</t>
  </si>
  <si>
    <t>CONVENIO DE TRANSFERENCIA DE FONDOS ENTRE EL GOBIERNO AUTÓNOMO  DESCENTRALIZADO PROVINCIAL DEL GUAYAS Y LA EMPRESA PÚBLICA DE  DESARROLLO, PRODUCCIÓN E INVERSIONES DEL GUAYAS E.P.</t>
  </si>
  <si>
    <t>EMPRESA PÚBLICA DE  DESARROLLO, PRODUCCIÓN E INVERSIONES DEL GUAYAS E.P.</t>
  </si>
  <si>
    <t>TIENEN POR OBJETO EFECTUAR A TRANSFERENCIA DE FONDOS A LA EMPRESA PÚBLICA DE DESARROLLO, PRODUCCIÓN E INVERSIONES DEL GUAYAS E.P., POR EL VALOR DE USD$ 700.000,00 (SETECIENTOS MIL CON 00/100 DÓLARES DE LOS ESTADOS UNIDOS DE AMÉRICA LA EMPRESA PÚBLICA DE DESARROLLO, PRODUCCIÓN E INVERSIONES DEL GUAYAS E.P., DEBERÁ  SOMETERSE A LOS PROCEDIMIENTOS ESTABLECIDOS EN LA LEY ORGÁNICA DE EMPRESAS PÚBLICAS, LA LEY ORGÁNICA DEL SISTEMA NACIONAL DE CONTRATACIÓN PÚBLICA Y DEMÁS NORMATIVA APLICABLE EN  CUANTO A LA UTILIZACIÓN Y DESTINO DE LOS RECURSOS</t>
  </si>
  <si>
    <t>CONVENIO DE COOPERACIÓN INTERINSTITUCIONAL DE PRÁCTICAS ESTUDIANTILES ENTRE EL GOBIERNO AUTÓNOMO DESCENTRALIZADO PROVINCIAL DEL GUAYAS Y LA UNIDAD EDUCATIVA FISCAL VEINTIOCHO DE MAYO</t>
  </si>
  <si>
    <t>VINCULAR E INTERACTUAR AL ESTUDIANTE CON EL ENTORNO LABORAL, PARA DISCERNIR SOBRE SU FUTURO Y SUS PREFERENCIAS LABORALES, CON LA INALIDAD DE CONSOLIDAR LA RELACIÓN ENTRE LA TEORÍA Y LA PRÁCTICA, EL ESTUDIO Y EL TRABAJO, LA OFERTA EDUCATIVA Y LA DEMANDA OCUPACIONAL; Y LO MÁS IMPORTANTE, LA REVALORIZACIÓN DEL BACHILLERATO TÉCNICO EN RESPUESTA A LAS PRODUCTIVO DEL PAÍS Y LA PERSPECTIVA DE CAMBIO DE LA MATRIZ PRODUCTIVA NECESIDADES DE LOS SECTORES SOCIOECONÓMICO- PRODUCTIVO DEL PAÍS Y LA PERSPECTIVA DE CAMBIO DE LA MATRIZ PRODUCTIVA.</t>
  </si>
  <si>
    <t xml:space="preserve">2 AÑOS </t>
  </si>
  <si>
    <t>CONVENIO DE COOPERACIÓN INTERINSTITUCIONAL ENTRE EL GOBIERNO AUTÓNOMO DESCENTRALIZADO PROVINCIAL DEL GUAYAS Y LA UNIDAD EDUCATIVA FISCAL MARTHA BUCARAM DE ROLDÓS</t>
  </si>
  <si>
    <t>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 PRODUCTIVO DEL PAÍS Y LA PERSPECTIVA DE CAMBIO DE LA MATRIZ PRODUCTIVA</t>
  </si>
  <si>
    <t xml:space="preserve">INFRAESTRUCTURA </t>
  </si>
  <si>
    <t>CONVENIO DE COOPERACIÓN INTERINSTITUCIONAL DE COCURRENCIA  DE COMPETENCIAENTRE EL GOBIERNO AUTÓNOMO DESCENTRALIZADO PROVINCIAL DEL GUAYAS EL GOBIERNO AUTÓNOMO DESCENTRALIZADO
MUNICIPAL DEL CANTÓN DURÁN.</t>
  </si>
  <si>
    <t>GOBIERNO AUTÓNOMO DESCENTRALIZADO MUNICIPAL DEL CANTÓN DURÁN.</t>
  </si>
  <si>
    <t>COOPERACIÓN INTERINSTITUCIONAL BAJO LA MODALIDAD DE GESTIÓNCONCURRENTE DECOMPETENCIAS, PARA REALIZAR LA REHABILITACIÓN DE LA AV. TANASA,TRAMO 1:0+000 - 1+100; AV. SEMILLAS, TRAMO 2: 0+000 - 1+600, NUEVO TRAMO:1+600 - 1+940 (DUCTO CAJÓN - ENLACE DE SALIDA); QUE CONECTA CON LA VÍA CONCESIONADA DURÁN – EL TRIUNFO – BUCAY, BAJO LA ADOPCIÓN Y EJECUCIÓN ACCIONES ESPECÍFICAS DESTINADAS A MEJORAR LAS CARACTERÍSTICAS DE CONFORT, TRANSITABILIDAD, CONECTIVIDAD Y SEGURIDAD VIAL DE LAS AVENIDAS</t>
  </si>
  <si>
    <t>CONVENIO DE COOPERACIÓN INTERINSTITUCIONAL ENTRE EL GOBIERNO AUTÓNOMO DESCENTRALIZADO PROVINCIAL DEL GUAYAS Y LA UNIDAD EDUCATIVA FISCAL JAIME ROLDÓS AGUILERA.</t>
  </si>
  <si>
    <t>CONVENIO MARCO DE COOPERACIÓN</t>
  </si>
  <si>
    <t>CONVENIO MARCO DE COOPERACIÓN ENTRE EL GOBIERNO AUTÓNOMO DESCENTRALIZADO PROVINCIAL DEL GUAYAS Y LA UNIVERSIDAD CASA GRANDE</t>
  </si>
  <si>
    <t>UNIVERSIDAD CASA GRANDE</t>
  </si>
  <si>
    <t>LLEVAR A CABO PROYECTOS INVESTIGATIVOS Y ACADÉMICOS QUE CONLLEVEN A LA REALIZACIÓN DE ACTIVIDADES DONDE SE PONGAN EN PRÁCTICA LOS CONOCIMIENTOS EN ÁMBITOS TECNOLÓGICOS, DE INVESTIGACIÓN, ACADEMIA, PRÁCTICAS PRE PROFESIONALES, GESTIÓN O DE VINCULACIÓN CON LA SOCIEDAD Y TESIS DE INVESTIGACIÓN ENFOCADO EN EL DESARROLLO LOCAL, CON LA FINALIDAD DE LOGRAR MEJORAS FAVORABLES PARA LOS INDICADORES DE BIENESTAR, DESARROLLO HUMANO Y SATISFACCIÓN DE NECESIDADES DE LA POBLACIÓN</t>
  </si>
  <si>
    <t>CONVENIO DE COOPERACIÓN INTERINSTITUCIONAL</t>
  </si>
  <si>
    <t>CONVENIO DE COOPERACIÓN INTERINSTITUCIONAL ENTRE EL GOBIERNO AUTÓNOMO DESCENTRALIZADO PROVINCIAL DEL GUAYAS Y LA UNIDAD
EDUCATIVA FISCAL PROVINCIA DE IMBABURA</t>
  </si>
  <si>
    <t>UNIDAD
EDUCATIVA FISCAL PROVINCIA DE IMBABURA</t>
  </si>
  <si>
    <t>CONVENIO DE COOPERACIÓN INTERINSTITUCIONAL ENTRE EL GOBIERNO AUTÓNOMO DESCENTRALIZADO PROVINCIAL DEL GUAYAS Y LA DEFENSORÍA DEL PUEBLO</t>
  </si>
  <si>
    <t>DEFENSORÍA DEL PUEBLO</t>
  </si>
  <si>
    <t>PROMOVER LOS DERECHOS HUMANOS, Y FORTALECER CONOCIMIENTOS, PARA QUE SEA APLICADO ENTRE LOS GRUPOS EN SITUACIÓN DE VULNERABILIDAD Y CUIDADORES DE LAS MANZANAS DE CUIDADO DE LA PROVINCIA DEL GUAYAS, CON LA FINALIDAD DE GARANTIZAR LOS DERECHOS CONSAGRADOS EN LA CONSTITUCIÓN A TRAVÉS DE LA COOPERACIÓN DE LA DEFENSORÍA DEL PUEBLO.</t>
  </si>
  <si>
    <t>CONVENIO DE COOPERACIÓN ENTRE EL GOBIERNO AUTÓNOMO DESCENTRALIZADO PROVINCIAL DEL GUAYAS Y LA CORPORACIÓN MESA NACIONAL DE EDUCACIÓN EN VALORES</t>
  </si>
  <si>
    <t>CORPORACIÓN MESA NACIONAL DE EDUCACIÓN EN VALORES</t>
  </si>
  <si>
    <t>PROMOVER LOS VALORES DE LA SOCIEDAD ECUATORIANA A TRAVÉS DEL PROYECTO “EL VALOR DE HACERLO BIEN”, MEDIANTE LA PARTICIPACIÓN ACTIVA DE LOS JÓVENES DE LAS DISTINTAS UNIDADES EDUCATIVAS A NIVEL NACIONAL, POTENCIANDO LOS VALORES HUMANOS NECESARIOS POR MEDIO DE LA ELABORACIÓN Y DIFUSIÓN DE NARRATIVAS AUDIOVISUALES QUE FOMENTEN UNA EDUCACIÓN DE CALIDAD ENFOCADA EN VALORES</t>
  </si>
  <si>
    <t>CONVENIO DE COOPERACIÓN ENTRE EL GOBIERNO AUTÓNOMO DESCENTRALIZADO PROVINCIAL DEL GUAYAS Y LA FUNDACIÓN PARA EL DESARROLLO INTEGRAL DE LA COMUNIDAD - F.U.N.D.I.C.</t>
  </si>
  <si>
    <t xml:space="preserve"> FUNDACIÓN PARA EL DESARROLLO INTEGRAL DE LA COMUNIDAD - F.U.N.D.I.C.</t>
  </si>
  <si>
    <t>FORTALECER LOS PROYECTOS SOCIALES DE CUIDADO QUE SE REALIZAN EN LA COOPERATIVA UNA SOLA FUERZA, EN EL CANTÓN DURÁN, CON LA FINALIDAD DE PROMOVER EL  DESARROLLO INTEGRAL DE LAS PERSONAS QUE SE ENCUENTRAN EN SITUACIÓN DE POBREZA Y VULNERABILIDAD, A TRAVÉS DE LA FUNDACIÓN PARA EL DESARROLLO INTEGRAL DE LA  COMUNIDAD -F.U.N.D.I.C</t>
  </si>
  <si>
    <t>CONVENIO ESPECÍFICO DE COOPERACIÓN</t>
  </si>
  <si>
    <t>CONVENIO ESPECÍFICO DE COOPERACIÓN ENTRE EL GOBIERNO AUTÓNOMO DESCENTRALIZADO PROVINCIAL DEL GUAYAS Y LA FUNDACIÓN DE ASISTENCIA SOCIAL MUJERES SIN LÍMITES</t>
  </si>
  <si>
    <t>EJECUCIÓN DEL EVENTO: “SEXTA EDICIÓN DE LA CUMBRE MUNDIAL DE MUJERES”, Y ASÍ BUSCAR FORTALECER LAS HABILIDADES EMPRESARIALES Y MEJORAR LAS OPORTUNIDADES DE ÉXITO DE LAS MUJERES EMPRENDEDORAS VINCULADAS A LA PREFECTURA, ASÍ COMO CREAR ESPACIOS QUE PERMITAN EXPONER SUS PRODUCTOS A UN PÚBLICO MASIVO</t>
  </si>
  <si>
    <t>CONVENIO DE COOPERACIÓN ENTRE EL GOBIERNO AUTÓNOMO DESCENTRALIZADO PROVINCIAL DEL GUAYAS Y LA ASOCIACIÓN DE GANADEROS DEL LITORAL Y GALÁPAGOS</t>
  </si>
  <si>
    <t>ASOCIACIÓN DE GANADEROS DEL LITORAL Y GALÁPAGOS</t>
  </si>
  <si>
    <t>PROMOVER, PRESERVAR Y VALORIZAR LA IDENTIDAD Y MEMORIA HISTÓRICO-CULTURAL MONTUBIA A NIVEL LOCAL, PROVINCIAL Y NACIONAL MEDIANTE LA IMPLEMENTACIÓN DEL PROYECTO “CAMPEONATO NACIONAL DE RODEO MONTUBIO” COMO PARTE INTEGRAL DE LA EXPOFERIA 2024, DEL CANTÓN DURÁN DE LA PROVINCIA DEL GUAYAS, PARA FOMENTAR PROYECTOS QUE PROMUEVEN LA CULTURA, EL TURISMO, RELACIÓN ENTRE HUMANO Y ANIMALES Y ACTIVIDADES PRODUCTIVAS EN BENEFICIOS DE LOS GUAYASENSES</t>
  </si>
  <si>
    <t>RIESGOS Y SEGURIDAD CIUDADANA</t>
  </si>
  <si>
    <t>ACUERDO DE COOPERACIÓN INTERINSTITUCIONAL</t>
  </si>
  <si>
    <t>ACUERDO DE COOPERACIÓN INTERINSTITUCIONAL ENTRE GOBIERNO AUTÓNOMO DESCENTRALIZADO PROVINCIAL DEL GUAYAS, ECUADOR Y El PROGRAMA MUNDIAL DE ALIMENTOS</t>
  </si>
  <si>
    <t>APOYAR LOS ESFUERZOS MUTUOS PARA FORTALECER LAS CAPACIDADES PARA LA REDUCCIÓN DE RIESGOS DE DESASTRES CON ENFOQUE DE SEGURIDAD ALIMENTARIA Y GÉNERO</t>
  </si>
  <si>
    <t>CONVENIO ESPECÍFICO DE COOPERACIÓN ENTRE EL GOBIERNO AUTÓNOMO DESCENTRALIZADO PROVINCIAL DEL GUAYAS Y LA ASOCIACIÓN DE EXPORTADORES DE BANANO DEL ECUADOR, AEBE</t>
  </si>
  <si>
    <t>ASOCIACIÓN DE EXPORTADORES DE BANANO DEL ECUADOR, AEBE</t>
  </si>
  <si>
    <t>FORTALECER LA CAPACIDAD DE LOS PRODUCTORES PARA IMPLEMENTAR PRÁCTICAS EFECTIVAS DE BIOSEGURIDAD, GENERANDO PROTOCOLOS ESTANDARIZADOS PARA LA CONTENCIÓN Y PREVENCIÓN DE LA ENFERMEDAD, A TRAVÉS DEL PROYECTO INTEGRAL “BRIGADAS DE BIOSEGURIDAD PARA BANANO EN LA PROVINCIA DEL GUAYAS”.</t>
  </si>
  <si>
    <t>CONVENIO DE COOPERACIÓN ENTRE EL GOBIERNO AUTÓNOMO DESCENTRALIZADO PROVINCIAL DEL GUAYAS Y LA FUNDACIÓN DE SOLIDARIDAD ECUATORIANA – FUSE</t>
  </si>
  <si>
    <t>FUNDACIÓN DE SOLIDARIDAD ECUATORIANA – FUSE</t>
  </si>
  <si>
    <t>BRINDAR ESPACIOS PARA EL DESARROLLO DE TALENTO Y FORMACIÓN GRATUITOS, DIRIGIDOS A NIÑOS, NIÑAS Y JÓVENES HABITANTES DE LA PROVINCIA DEL GUAYAS, QUE DERIVEN EN LA CREACIÓN DE ELENCOS ARTÍSTICOS DEL GUAYAS E INSTRUCCIÓN ORQUESTAL JUVENIL; APORTE QUE SE DA COMO UNA FORMA DE APOYAR PROYECTOS QUE FOMENTEN EL ARTE Y LA CULTURA EN LA PROVINCIA DEL GUAYAS</t>
  </si>
  <si>
    <t>FUNDACIÓN PARA EL DESARROLLO INTEGRAL DE LA COMUNIDAD - F.U.N.D.I.C.</t>
  </si>
  <si>
    <t>INSTITUTO SUPERIOR TECNOLÓGICO ESCUELA DE LOS CHEFS DE GUAYAQUIL</t>
  </si>
  <si>
    <t>CONVENIO DE COOPERACIÓN ENTRE EL GOBIERNO AUTÓNOMO DESCENTRALIZADO PROVINCIAL DEL GUAYAS Y EL INSTITUTO SUPERIOR  TECNOLÓGICO ESCUELA DE LOS CHEFS DE GUAYAQUIL  ( PROYECTO ‘SABORES DEL ECUADOR, CAPÍTULO FESTIVAL DEL ENCEBOLLADO)</t>
  </si>
  <si>
    <t>CONVENIO DE COOPERACIÓN ENTRE EL GOBIERNO AUTÓNOMO DESCENTRALIZADO PROVINCIAL DEL GUAYAS Y LA CÁMARA PROVINCIAL DE TURISMO DEL GUAYAS</t>
  </si>
  <si>
    <t>CÁMARA PROVINCIAL DE TURISMO DEL GUAYAS</t>
  </si>
  <si>
    <t>FOMENTAR Y PROMOVER LA DIVERSIFICACIÓN DE LA OFERTA TURÍSTICA DE LA PROVINCIA DEL GUAYAS, CON BASE EN LÍNEAS DE PRODUCTOS DE NATURALEZA Y GASTRONOMÍA, RESPECTIVAMENTE, MEDIANTE LA EJECUCIÓN DE LOS PROYECTOS ‘GUAYAVES BIRDFEST’ Y ‘EL ENCEBOLLADO MÁS GRANDE DEL MUNDO – RÉCORD GUINNESS’.</t>
  </si>
  <si>
    <t>CONVENIO DE COOPERACIÓN ENTRE EL GOBIERNO AUTÓNOMO DESCENTRALIZADO PROVINCIAL DEL GUAYAS Y LA ASOCIACIÓN DE EXPORTADORES DE BANANO DEL ECUADOR, AEBE</t>
  </si>
  <si>
    <t>DESARROLLAR E IMPULSAR ACTIVIDADES GASTRONÓMICAS Y ACADÉMICAS COMO PARTE DE LA EJECUCIÓN DEL PROYECTO: “XXI CONVENCIÓN INTERNACIONAL DEL BANANO DEL ECUADOR 'BANANA TIME GUAYAQUIL'”, ESTAS ACTIVIDADES BUSCAN ACERCAR A LA COMUNIDAD GASTRONÓMICA, AL PERIODISMO Y AL PÚBLICO EN GENERAL AL CONOCIMIENTO DE LA VERSATILIDAD DEL BANANO COMO PRODUCTO.</t>
  </si>
  <si>
    <t>Acta de Terminación por Mutuo Acuerdo firmada el 20-09-2024</t>
  </si>
  <si>
    <t>CONVENIO DE COOPERACIÓN ENTRE EL GOBIERNO AUTÓNOMO DESCENTRALIZADO PROVINCIAL DEL GUAYAS Y LA FUNDACIÓN GLOBAL SMILE – ECUADOR - (MISIÓN MARZO 2024)</t>
  </si>
  <si>
    <t>48 DÍAS</t>
  </si>
  <si>
    <t>CONVENIO DE COOPERACIÓN ENTRE EL GOBIERNO AUTÓNOMO DESCENTRALIZADO PROVINCIAL DEL GUAYAS Y LA JUNTA DE BENEFICENCIA DE GUAYAQUIL (EXPOSALUD)</t>
  </si>
  <si>
    <t>FORTALECER LA CULTURA DE LA PREVENCIÓN EN CUANTO A MATERIA DE SALUD EN LOS CIUDADANOS DE LA PROVINCIA DEL GUAYAS PERTENECIENTES AL GRUPO DE ATENCIÓN PRIORITARIA A TRAVÉS DE UN ESPACIO DE ENCUENTRO, SOCIALIZACIÓN Y EDUCACIÓN, DENOMINADO EXPOSALUD 2024, EN COOPERACIÓN CON LA JUNTA DE BENEFICENCIA DE GUAYAQUIL</t>
  </si>
  <si>
    <t>CONVENIO TRIPARTITO ESPECÍFICO DE COOPERACIÓN ENTRE EL GOBIERNO AUTÓNOMO DESCENTRALIZADO PROVINCIAL DEL GUAYAS, LA ASOCIACIÓN DE GANADEROS DEL LITORAL Y GALÁPAGOS, Y LA AGENCIA DE REGULACIÓN Y CONTROL FITO Y ZOOSANITARIO</t>
  </si>
  <si>
    <t>ASOCIACIÓN DE GANADEROS DEL LITORAL Y GALÁPAGOS, Y LA AGENCIA DE REGULACIÓN Y CONTROL FITO Y ZOOSANITARIO</t>
  </si>
  <si>
    <t>ADENDA MODIFICATORIA Y AMPLIATORIA AL CONVENIO ESPECÍFICO DE COOPERACIÓN ENTRE EL GOBIERNO AUTÓNOMO DESCENTRALIZADO PROVINCIAL DEL GUAYAS Y LA FUNDACIÓN DE ASISTENCIA SOCIAL MUJERES SIN LÍMITES.</t>
  </si>
  <si>
    <t xml:space="preserve">ADENDA 2 MODIFICATORIA Y AMPLIATORIA AL CONVENIO DE COOPERACIÓN ENTRE EL GOBIERNO AUTÓNOMO DESCENTRALIZADO PROVINCIAL DEL GUAYAS Y LA SOCIEDAD ECUATORIANA PRO-REHABILITACION DE LOS LISIADOS, SERLI </t>
  </si>
  <si>
    <t>CONVENIO MARCO DE COOPERACIÓN ENTRE EL GOBIERNO AUTÓNOMO DESCENTRALIZADO PROVINCIAL DEL GUAYAS Y HUAWEI TECHNOLOGIES ECUADOR CÍA. LTDA</t>
  </si>
  <si>
    <t>HUAWEI TECHNOLOGIES ECUADOR CÍA. LTDA</t>
  </si>
  <si>
    <t>ESTABLECER COMPROMISOS MARCO QUE PERMITAN PROMOVER ACCIONES, PROGRAMAS Y PROYECTOS QUE FOMENTEN LA INNOVACIÓN TECNOLÓGICA DE LA PROVINCIA, MEDIANTE LA SUSCRIPCIÓN DE LOS CONVENIOS ESPECÍFICOS QUE SE REQUIERAN SEGÚN EL CASO</t>
  </si>
  <si>
    <t>CONVENIO ESPECÍFICO DE COOPERACIÓN ENTRE EL GOBIERNO AUTÓNOMO DESCENTRALIZADO PROVINCIAL DEL GUAYAS Y HUAWEI TECHNOLOGIES ECUADOR CÍA. LTDA.</t>
  </si>
  <si>
    <t xml:space="preserve">FOMENTAR LA COOPERACIÓN Y CAPACITAR A JÓVENES EMPRENDEDORES EN EL USO Y APROVECHAMIENTO DE INTELIGENCIA ARTIFICIAL, CON EL PROPÓSITO DE POTENCIAR SUS EMPRENDIMIENTOS, MEJORAR SU COMPETITIVIDAD Y PROMOVER EL DESARROLLO SOSTENIBLE EN LA PROVINCIA DEL GUAYAS </t>
  </si>
  <si>
    <t>24 MESES</t>
  </si>
  <si>
    <t>APOYAR CON EL PROYECTO “PRIMERA FASE DE VACUNACIÓN CONTRA BRUCELOSIS BOVINA GUAYAS 2025”, CUYA ESTRATEGIA SERÁ PARA EL CONTROL DE LA BRUCELOSIS BOVINA EN LA PROVINCIA DEL GUAYAS,
EVITANDO LAS PÉRDIDAS EN LA PRODUCCIÓN GANADERA, TANTO EN EL ÁMBITO DE CARNE COMO EN EL DE LA LECHE Y VELAR POR LA SALUD DE LOS GUAYASENSES</t>
  </si>
  <si>
    <t>MODIFICAR Y AMPLIAR LA CLÁUSULA QUINTA CORRESPONDIENTE A LAS OBLIGACIONES DEL GPG Y SERLI, CLÁUSULA SEXTA: FORMA DE PAGO Y CLÁUSULA NOVENA: PLAZO DE VIGENCIA</t>
  </si>
  <si>
    <t>MODIFICAR LA CLÁUSULA QUINTA, CORRESPONDIENTE A LAS OBLIGACIONES DE LAS PARTES, DEL “CONVENIO ESPECÍFICO DE COOPERACIÓN ENTRE EL GOBIERNO AUTÓNOMO DESCENTRALIZADO PROVINCIAL DEL GUAYAS Y LA FUNDACIÓN DE ASISTENCIA SOCIAL MUJERES SIN LÍMITES.”, SUSCRITO EL 4 DE OCTUBRE DE 2024.</t>
  </si>
  <si>
    <t>CONVENIO MARCO DE COOPERACIÓN ENTRE EL GOBIERNO AUTÓNOMO DESCENTRALIZADO PROVINCIAL DEL GUAYAS Y EL INSTITUTO SUPERIOR TECNOLÓGICO GUAYAQUIL</t>
  </si>
  <si>
    <t>INSTITUTO SUPERIOR TECNOLÓGICO GUAYAQUIL</t>
  </si>
  <si>
    <t xml:space="preserve">COLABORAR Y APOYAR A LOS OBJETIVOS DE DESARROLLO DEL TERRITORIO DE LA PROVINCIA DEL GUAYAS, PARA LA FORMULACIÓN E IMPLEMENTACIÓN DE PROYECTOS PARA EL DESARROLLO LOCAL, CON LA FINALIDAD DE LOGRAR MEJORAS FAVORABLES PARA LOS INDICADORES DE BIENESTAR, DESARROLLO HUMANO Y SATISFACCIÓN DE NECESIDADES DE LA POBLACIÓN </t>
  </si>
  <si>
    <t>ADENDA # 2 MODIFICATORIA Y AMPLIATORIA AL CONVENIO TRIPARTITO DE COOPERACIÓN ENTRE EL GOBIERNO AUTÓNOMO DESCENTRALIZADO PROVINCIAL DEL GUAYAS, LA FUNDACIÓN UNIDOS POR LA EDUCACIÓN, Y LA FUNDACIÓN CHANGO</t>
  </si>
  <si>
    <t>FUNDACIÓN UNIDOS POR LA EDUCACIÓN, Y LA FUNDACIÓN CHANGO</t>
  </si>
  <si>
    <t>26 MESES</t>
  </si>
  <si>
    <t>CONVENIO ESPECÍFICO DE COOPERACIÓN ENTRE EL GOBIERNO AUTÓNOMO DESCENTRALIZADO PROVINCIAL DEL GUAYAS Y LA AUTORIDAD AEROPORTUARIA DE GUAYAQUIL – FUNDACIÓN DE LA M.I. MUNICIPALIDAD DE GUAYAQUIL</t>
  </si>
  <si>
    <t>AUTORIDAD AEROPORTUARIA DE GUAYAQUIL – FUNDACIÓN DE LA M.I. MUNICIPALIDAD DE GUAYAQUIL</t>
  </si>
  <si>
    <t>COOPERACIÓN, CON LA AUTORIDAD AEROPORTUARIA DE GUAYAQUIL – FUNDACIÓN DE LA M.I. MUNICIPALIDAD DE GUAYAQUIL, PARA LA EJECUCIÓN DE LA LIMPIEZA E INTERVENCIÓN DE OCHENTA Y PÁGINA 10 DE 17 TRES (83) CANALES DEL CANTÓN GUAYAQUIL</t>
  </si>
  <si>
    <t>14 MESES</t>
  </si>
  <si>
    <t>CONVENIO DE COOPERACIÓN INTERINSTITUCIONAL DE COMPETENCIAS, Y COORDINACIÓN ENTRE EL GOBIERNO AUTÓNOMO DESCENTRALIZADO PROVINCIAL DEL GUAYAS Y EL GOBIERNO AUTÓNOMO DESCENTRALIZADO PARROQUIAL JUAN GÓMEZ RENDÓN PROGRESO</t>
  </si>
  <si>
    <t>GOBIERNO AUTÓNOMO DESCENTRALIZADO PARROQUIAL JUAN GÓMEZ RENDÓN PROGRESO</t>
  </si>
  <si>
    <t>SE COMPROMETEN A LA COOPERACIÓN INTERINSTITUCIONAL DE COMPETENCIAS Y COORDINACIÓN, A FIN DE QUE EL GOBIERNO PARROQUIAL JUAN GÓMEZ RENDÓN – PROGRESO, DESARROLLE EL PROYECTO “MATRIZ PRODUCTIVA CON AGRICULTURA SUSTENTABLE PARA LA PARROQUIA RURAL JUAN GÓMEZ RENDÓN – PROGRESO”, MEDIANTE, ACCIONES CONJUNTAS QUE PERMITAN DINAMIZAR LA ACTIVIDAD AGRO-PRODUCTIVA, MEDIANTE EL DESARROLLO DE ALBARRADAS CON GEOMEMBRANAS Y CONSTRUCCIÓN DE UNA  ESTACIÓN DE BOMBEO</t>
  </si>
  <si>
    <t xml:space="preserve"> CONVENIO DE COOPERACIÓN ENTRE EL GOBIERNO AUTÓNOMO DESCENTRALIZADO PROVINCIAL DEL  GUAYAS Y LA FUNDACIÓN SANTIAGO DE GUAYAQUIL</t>
  </si>
  <si>
    <t>FUNDACIÓN SANTIAGO DE GUAYAQUIL</t>
  </si>
  <si>
    <t>EJECUTAR EL PROYECTO “CENSO AGROPECUARIO EN LA PROVINCIA DEL GUAYAS 2024 – 2025”, PARA OBTENER DATOS ESTADÍSTICOS, OPORTUNOS Y FIABLES, QUE PERMITAN REALIZAR SEGUIMIENTOS Y EVALUACIONES DE LOS INDICADORES DEL SECTOR AGROPECUARIO Y DE AGRO EMPRENDIMIENTOS, Y PROMOVER POLÍTICAS QUE MEJOREN LAS CONDICIONES DE VIDA DE LA POBLACIÓN DEDICADA AL AGRO EN LA PROVINCIA DEL GUAYAS</t>
  </si>
  <si>
    <t>CONVENIO ESPECÍFICO DE COOPERACIÓN ENTRE EL GOBIERNO AUTÓNOMO DESCENTRALIZADO PROVINCIAL DEL GUAYAS Y EL INSTITUTO SUPERIOR TECNOLÓGICO ESCUELA DE LOS CHEFS DE GUAYAQUIL</t>
  </si>
  <si>
    <t>PROMOVER LA IDENTIDAD GASTRONÓMICA Y CULTURAL DE LA PROVINCIA DEL GUAYAS A NIVEL INTERNACIONAL, A TRAVÉS DEL PROYECTO “GUAYAS SABORES QUE INSPIRAN” MEDIANTE LA PARTICIPACIÓN EN LOS EVENTOS ESTRATÉGICOS: MADRID FUSIÓN 2025 Y FITUR, CON EL OBJETIVO DE ATRAER TURISTAS INTERNACIONALES, IMPULSAR LA INNOVACIÓN EN LA OFERTA GASTRONÓMICA Y ESTABLECER ALIANZAS COMERCIALES QUE CONTRIBUYAN AL DESARROLLO ECONÓMICO LOCA</t>
  </si>
  <si>
    <t>CONVENIO DE COOPERACIÓN ENTRE EL GOBIERNO AUTÓNOMO DESCENTRALIZADO PROVINCIAL DEL GUAYAS Y LA FUNDACIÓN PARAMETRÍA</t>
  </si>
  <si>
    <t>FUNDACIÓN PARAMETRÍA</t>
  </si>
  <si>
    <t>SE COMPROMETEN A LA EJECUCIÓN DEL PROYECTO DE “FORMACIÓN
CONTINUA EN EL ABORDAJE DEL FENÓMENO SOCIOECONÓMICO DE LAS DROGAS, CON LOS ENTRENADORES, PADRES Y MADRES DE FAMILIA DE LAS ESCUELAS DE FÚTBOL DE LA PREFECTURA DEL GUAYAS”, PARA FORMAR Y ORIENTAR EN PREVENCIÓN INTEGRAL RELACIONADO AL FENÓMENO SOCIOECONÓMICO DE LAS DROGAS, CON LOS ENTRENADORES, PADRES Y MADRES DE FAMILIA DE LAS ESCUELAS DE FÚTBOL DE LA PREFECTURA CIUDADANA DEL GUAYAS; QUE INCLUYA EL EMPODERAMIENTO, FORMACIÓN Y ACCIÓN COMO PROCESO FUNDAMENTAL EN LA CONSTRUCCIÓN DE PAZ Y CONVIVENCIA ARMÓNICA</t>
  </si>
  <si>
    <t>CONVENIO ESPECÍFICO DE COOPERACIÓN INTERINSTITUCIONAL ENTRE EL MINISTERIO DE TRANSPORTE Y OBRAS PÚBLICAS Y EL GOBIERNO AUTÓNOMO DESCENTRALIZADO PROVINCIAL DEL GUAYAS</t>
  </si>
  <si>
    <t>MINISTERIO DE TRANSPORTE Y OBRAS PÚBLICAS</t>
  </si>
  <si>
    <t>TRANSFERIR LOS RECURSOS AL GOBIERNO AUTÓNOMO DESCENTRALIZADO PROVINCIAL DEL GUAYAS, PARA LA EJECUCIÓN DE LA CONSTRUCCIÓN DE LOS TRAMOS 4 Y 5 DEL PROYECTO “CONSTRUCCIÓN DE VÍAS DE ACCESO HACIA EL VIADUCTO SUR, PROVINCIA DEL GUAYAS</t>
  </si>
  <si>
    <t>ESTABLECER RELACIONES DE COOPERACIÓN TÉCNICA Y DE ENTENDIMIENTO, A FIN DE CONTRIBUIR A LA CONSECUCIÓN DE NUEVAS ALIANZAS A FAVOR DE LOS CIUDADANOS DE LA PROVINCIA EN CONDICIONES DE ATENCIÓN PRIORITARIA, ESPECIALMENTE EN FAVOR DE LAS MUJERES GUAYASENSES; INCLUYÉNDOSE POR PARTE DEL CEPAM-G UNA CARTERA DE PRODUCTOS QUE INVOLUCRAN ACTIVIDADES DE IMPACTO PARA LA GESTIÓN DE LA PREFECTURA DEL GUAYAS, DENTRO DE LOS SIGUIENTES ASPECTOS: • ACOMPAÑAMIENTO EN PROCESOS DE CONSTRUCCIÓN DE POLÍTICAS, PROGRAMAS Y ACCIONES QUE EL GAD PROVINCIAL DESARROLLE, CON EL OBJETIVO DE INCORPORAR EL ENFOQUE DE GÉNERO COMO UN EJE TRANSVERSAL. • REALIZACIÓN DE INVESTIGACIONES SOBRE ASPECTOS RELACIONADOS CON LOS DERECHOS DE LAS MUJERES. • PROPOSICIÓN Y DESARROLLO CONJUNTO O EN ALIANZA DE PROYECTOS PARA EL DESARROLLO DE CAPACIDADES PRODUCTIVAS, DE LIDERAZGO O DE PARTICIPACIÓN DE LAS MUJERES. • DESARROLLO DE CAPACITACIONES DIRIGIDAS A DIVERSOS ACTORES SOCIALES SOBRE DERECHOS HUMANOS, GÉNERO Y DESARROLLO SOCIAL.</t>
  </si>
  <si>
    <t>CONVENIO DE COOPERACIÓN INTERINSTITUCIONAL ENTRE EL GOBIERNO AUTÓNOMO DESCENTRALIZADO PROVINCIAL DEL GUAYAS Y EL GOBIERNO AUTÓNOMO DESCENTRALIZADO MUNICIPAL DEL CANTÓN DURÁN</t>
  </si>
  <si>
    <t xml:space="preserve">ESTABLECER LAS BASES DE COOPERACIÓN TÉCNICA, OPERATIVA Y ADMINISTRATIVA PARA LA EJECUCIÓN DEL PROYECTO DE RIEGO “BYPASS CAÑAR”, CONTEMPLADO EN EL PROGRAMA INTEGRAL DE DESARROLLO PRODUCTIVO Y SOCIAL DE LA PROVINCIA DEL GUAYAS. PARA GARANTIZAR LA PLANIFICACIÓN, DISEÑO, CONSTRUCCIÓN, OPERACIÓN Y MANTENIMIENTO DE LA INFRAESTRUCTURA HÍDRICA NECESARIA PARA EL CONTROL DE INUNDACIONES CAÑAR, CON ÉNFASIS EN LA INSTALACIÓN DE UNA PRESA INFLABLE, EL RECUBRIMIENTO DE CANALES, EL DESAZOLVE Y LA INSTALACIÓN DE COMPUERTAS DE REGULACIÓN. </t>
  </si>
  <si>
    <t>15 AÑOS</t>
  </si>
  <si>
    <t>CONVENIO ESPECÍFICO DE COOPERACIÓN INTERINSTITUCIONAL ENTRE EL GOBIERNO AUTÓNOMO DESCENTRALIZADO PROVINCIAL DEL GUAYAS Y LA EMPRESA PÚBLICA DEL AGUA EPA EP</t>
  </si>
  <si>
    <t>EMPRESA PÚBLICA DEL AGUA EPA EP</t>
  </si>
  <si>
    <t>INCORPORAR AL “SISTEMA DE CUIDADO DEL GUAYAS - CUIDANDO VIDAS”, MEDIANTE LA APERTURA DE UNA “MANZANA DE CUIDADO” A LAS MUJERES CUIDADORAS DEL HOGAR DEL CANTÓN DURÁN, PARA QUE, DENTRO DEL ÁMBITO DE BIENESTAR FAMILIAR, PUEDAN ACCEDER DE MANERA EFECTIVA, OPORTUNA, EFICIENTE Y EFICAZ A SERVICIOS DE FORMACIÓN, BIENESTAR Y AUTOCUIDADO; GENERACIÓN DE INGRESOS Y CUIDADO PROFESIONAL QUE PRESTARÁ LA MANZANA DE CUIDADO, EN COOPERACIÓN CON EL GAD DEL CANTÓN DURÁN</t>
  </si>
  <si>
    <t>CONVENIO DE COOPERACIÓN INTERINSTITUCIONAL PARA PRÁCTICAS PREPROFESIONALES ENTRE EL GOBIERNO AUTÓNOMO DESCENTRALIZADO PROVINCIAL DEL GUAYAS Y LA UNIVERSIDAD DE GUAYAQUIL</t>
  </si>
  <si>
    <t>ESTABLECER LAS BASES Y CRITERIOS SOBRE LOS CUALES LOS ESTUDIANTES DE “LA UNIVERSIDAD” REALIZARÁN PRÁCTICAS PREPROFESIONALES EN LAS INSTALACIONES Y A CARGO DE “PREFECTURA CIUDADANA DEL GUAYAS”, CONFORME A SUS DISPONIBILIDADES TÉCNICAS Y OPERATIVAS.</t>
  </si>
  <si>
    <t>AÑO</t>
  </si>
  <si>
    <t xml:space="preserve"> Acta de Terminación por mutuo acuerdo</t>
  </si>
  <si>
    <t>MEDIO DE VERIFICACIÓN REQUERIDO PARA EL CIERRE DEL CONVENIO</t>
  </si>
  <si>
    <t>CONVENIO TRIPARTITO ESPECÍFICO</t>
  </si>
  <si>
    <t>ADENDA # 2 MODIFICATORIA Y</t>
  </si>
  <si>
    <t>ADENDA 2 MODIFICATORIA Y</t>
  </si>
  <si>
    <t>Despacho de Adenda Modificatoria al Convenio de Cooperación entre el Gobierno Autónomo Descentralizado Provincial del Guayas y la Fundación Santiago de Guayaquil.</t>
  </si>
  <si>
    <t>Fundación Santiago de Guayaquil.</t>
  </si>
  <si>
    <t>Con los antecedentes y base legal expuestos, Gobierno Autónomo Descentralizado Provincial del Guayas y la Fundación Santiago de Guayaquil se comprometen a la ejecución del proyecto “Censo agropecuario en la provincia del Guayas 2024 – 2025”, para obtener datos estadísticos, oportunos y fiables, que permitan realizar seguimientos y evaluaciones de los indicadores del sector agropecuario y de agro emprendimientos, y promover políticas que mejoren las condiciones de vida de la población dedicada al agro en la provincia del Guayas.</t>
  </si>
  <si>
    <t>Coordinación General de Sistemas de Cuidados</t>
  </si>
  <si>
    <t>Despacho del Convenio Específico de Cooperación con la Fundación Global Smile Ecuador - Programa Médico Quirúrgico Humanitario</t>
  </si>
  <si>
    <t xml:space="preserve"> Fundación Global Smile Ecuador - Programa Médico Quirúrgico Humanitario</t>
  </si>
  <si>
    <t>Con los antecedentes y base legal expuestos, el Gobierno Autónomo Descentralizado Provincial del Guayas y la Fundación Global Smile – Ecuador, tiene por objeto de mejorar la calidad de vida de los niños, jóvenes y adultos que nacen con defectos congénitos de malformaciones y deformidades faciales, especialmente con labio y/o paladar fisurado, a través de la ejecución del Programa Médico Quirúrgico Humanitario de cirugías gratuitas y seguimiento post quirúrgico de la Fundación Global Smile Ecuador y Global Smile Foundation.</t>
  </si>
  <si>
    <t>El Director/a de Desarrollo Productivo de la Prefectura Ciudadana del Guayas, delegará a un profesional del área la Administración del presente Convenio Tripartito de Cooperación Interinstitucional Técnica y Científica entre el Gobierno Autónomo Descentralizado Provincial del Guayas, la Escuela Superior Politécnica del Litoral – ESPOL y la Empresa Pública de Servicio ESPOL TECH E.P.</t>
  </si>
  <si>
    <t>400.000.00</t>
  </si>
  <si>
    <t>Despacho del Convenio Específico de Cooperación Interinstitucional entre el Gobierno Autónomo Descentralizado Provincial del Guayas y BANECUADOR B.P.</t>
  </si>
  <si>
    <t>Con los antecedentes y base legal expuestos, el Gobierno Autónomo Descentralizado Provincial del Guayas y BanEcuador B.P., establecen vínculos de cooperación entre ambas instituciones, con la finalidad de gestionar la entrega de subvenciones a los pequeños agricultores de arroz y/o maíz de hasta 5 hectáreas, por pérdida total en sus cultivos en la provincia del Guayas, a través de las agencias de BanEcuador B.P</t>
  </si>
  <si>
    <t>Coordinación General Administrativo Financiero</t>
  </si>
  <si>
    <t xml:space="preserve">EL OBJECTO DEL PRESENTE  INSTRUMENTO  ES A CABO  PROYECTO DE INSVESTIGATIVO , ACADEMICOS  Y DE VINCULACION QUE CONLLEVEN  A LA REALÑIZACION DE ACTIVIDADES  DONDE SE PONGAN EN PRACTICA LOS CONOCIMIENTOS EN AMBITOS TECNOLOGICOS DE INVESTIGACION  ACADEMICA PARCTICA  PRE PROFECIONALES VINCULACION CON LA SOCIEDAD Y VISITAS ACADEMICA ADEMAS DE DIFUSION DE PROGRAMAS ACADEMICOS </t>
  </si>
  <si>
    <t>Despacho del Convenio Específico de Cooperación con el Banco de Alimentos Diakonía</t>
  </si>
  <si>
    <t>Banco de Alimentos Diakonía</t>
  </si>
  <si>
    <t>TIENE CON OBJECTO LA  EJECUCIÓN DEL PROYECTO     ( COMEDORES  PROVINCIALES CIUDADANOS  ) PARA IMPLKEMENTAR UNA RED DE 4 COMEDORES QUE EN UN CONJUNTO OFRECERAN 75,200 ALMUERZOS ALIMENTANDO DIARIAMENTE A 470 PERSONAS EN SITUACION DE VULNERABILIDAD .</t>
  </si>
  <si>
    <t>Despacho del Convenio de Cooperación entre el Gobierno Autónomo Descentralizado Provincial del Guayas y la Parroquia El Sagrario (FASE II)</t>
  </si>
  <si>
    <t xml:space="preserve"> Parroquia El Sagrario ( CATEDRAL )</t>
  </si>
  <si>
    <t xml:space="preserve">SEGUNDA ETAPA RESTAURACIÓN Y PROYECTO TURISTISCO CORAZON DE LA CIUDAD CATEDRAL DE GUAYAQUIL PRESENTADO POR LA PARROQUIA EL  SAGRARIO  EL CUAL TIENE COMO OBJECTIVO PROMOVER , IMPULSAR Y FOMENTAR EL TURISMO RELIGIOSO EN ESPACIO PÚBLICO CONSIDERADOS PATRIMONIO CULTURAL A TRAVES DE LA RESTAURACION DE LA CATEDRAL DE GUAYAQUIL CON EL FIN DE RALIZAR SU AVLOR HISTORICO PARA VISITANTE LOCALES E INTERNACIONALES </t>
  </si>
  <si>
    <t>$ 590.000.00</t>
  </si>
  <si>
    <t>CONVENIO DE COOPERACIÓN ENTRE EL GOBIERNO AUTÓNOMO DESCENTRALIZADO PROVINCIAL DEL GUAYAS Y LA FUNDACIÓN ARTE PARA TODOS.</t>
  </si>
  <si>
    <t xml:space="preserve"> FUNDACIÓN ARTE PARA TODOS.</t>
  </si>
  <si>
    <t>Con los antecedentes y base legal expuestos, el Gobierno Autónomo Descentralizado Provincial del Guayas y la Fundación Arte para Todos, unen esfuerzos para ejecutar el proyecto Domingos de Arte, el cual busca garantizar a los habitantes de la provincia del Guayas un acceso equitativo y gratuito a actividades artísticas y culturales de calidad. A través de presentaciones abiertas al público de teatro, música, danza y cine, se busca no solo enriquecer la oferta cultural de la provincia, sino también fomentar valores fundamentales como la paz social, la solidaridad y la empatía. Estas expresiones artísticas se enmarcan en una estrategia integral de promoción de la cultura de paz y la prevención de violencias, utilizando el arte como herramienta de transformación social.</t>
  </si>
  <si>
    <t>Alcance al despacho del Convenio de Cooperación con la Fundación Arte para Todos</t>
  </si>
  <si>
    <t>FUNDACIÓN ARTE PARA TODOS</t>
  </si>
  <si>
    <t>Despacho de Convenio de Cooperación entre el Gobierno Autónomo Descentralizado Provincial del Guayas y APROFE Asociación Pro Bienestar de la Familia Ecuatoriana</t>
  </si>
  <si>
    <t xml:space="preserve">APROFE </t>
  </si>
  <si>
    <t>Con los antecedentes y base legal expuestos, el Gobierno Autónomo Descentralizado Provincial del Guayas y APROFE Asociación Pro Bienestar de la Familia Ecuatoriana, unen esfuerzos para promover y garantizar el acceso a los servicios de salud sexual, reproductiva y planificación familiar incluyendo la colocación de métodos anticonceptivos a través de jornadas médicas y charlas para beneficio de las mujeres del grupo de atención prioritario del Sistema de Cuidado del Guayas</t>
  </si>
  <si>
    <t xml:space="preserve">6 MESES </t>
  </si>
  <si>
    <t>ADENDA MODIFICATORIA AL CONVENIO DE COOPERACIÓN ENTRE EL GOBIERNO AUTÓNOMO DESCENTRALIZADO PROVINCIAL DEL GUAYAS Y EL CLUB DEPORTIVO ESPECIALIZADO FORMATIVO “LA RÍA”</t>
  </si>
  <si>
    <t>EL CLUB DEPORTIVO ESPECIALIZADO FORMATIVO “LA RÍA</t>
  </si>
  <si>
    <t>PLAZO VIGENTE</t>
  </si>
  <si>
    <t>EL PRESENTE INSTRUMENTO  TIENE POR OBJECTO CEDER EL USO DEL ESPACIO FISICO A FAVOR DE LA EMPRESA PÚBLICA DE DESARROLLO , PRODUCCION E INVERSIONES  DEL GUAYAS E . P , UBICADO EN LA PLANTA BAJO DEL EDIFICIO MAX MULLER , POR (49.96 m2 ) PARA LA EJECUCIÓN DEL PLAN PILOTO TIENDA DE EMPRENDEDORES "SI ES GUAYAS ES NUESTRO " EN LA CUAL IMPULSARÁ LA EXHIBICIÓN Y RECONOCIMIENTO DE LOS PRODUCTOS Y MARCAS DE LOS DE LOS PEQUEÑOS EMPRENDEDORES DE LA PROVINCIA DEL GUAYAS .</t>
  </si>
  <si>
    <t xml:space="preserve"> EMPRESA PÚBLICA DE DESARROLLO ,PRODUCIÓN E INVERSIONES DEL GUAYAS E.P </t>
  </si>
  <si>
    <t>RENOVACIÓN DE CONVENIO DE COOPERACIÓN INTERINSTITUCIOPNAL ENTRE EL GOBIERNO AUTÓNOMO DESCENTRALIZADO PROVINCIAL DEL GUAYAS Y LA EMPRESA PÚBLICA DE DESARROLLO ,PRODUCIÓN E INVERSIONES  DEL GUAYAS E.P</t>
  </si>
  <si>
    <t>CONVENIO DE COOPERACIÓN ENTRE EL GOBIERNO AUTÓNOMO DESCENTRALIZADO PROVINCIAL DEL GUAYAS Y EL CLUB DEPORTIVO ESPECIALIZADO FORMATIVO “LA RÍA”.</t>
  </si>
  <si>
    <t>EL CLUB DEPORTIVO ESPECIALIZADO FORMATIVO “LA RÍA”.</t>
  </si>
  <si>
    <t>1  AÑO</t>
  </si>
  <si>
    <t>El Gobierno Autónomo Descentralizado Provincial del Guayas y el Club Deportivo Especializado Formativo “La Ría”, se comprometen a garantizar el bienestar y la salud de los equinos que pertenecen al Gobierno Autónomo Descentralizado Provincial del Guayas para continuar brindando la Terapia Asistida con Caballos (TAC), dirigida a los usuarios de los grupos de atención prioritaria por sus discapacidades pertenecientes a la Manzana Integral del Cuidado.</t>
  </si>
  <si>
    <t>CONVENIO DE COOPERACIÓN ENTRE EL GOBIERNO AUTÓNOMO DESCENTRALIZADO PROVINCIAL DEL GUAYAS Y LA JUNTA DE BENEFICENCIA DE GUAYAQUIL.</t>
  </si>
  <si>
    <t>- El Gobierno Autónomo Descentralizado Provincial del Guayas y la Junta de Beneficencia de Guayaquil, unen esfuerzo para ejecutar el proyecto Humanitario Quirúrgico para mejorar la calidad de vida y promover la inclusión social de los grupos de atención prioritaria de la provincia del Guayas.</t>
  </si>
  <si>
    <t>La Junta de Beneficencia de Guayaquil (Catarata y Pterigión)</t>
  </si>
  <si>
    <t>CONVENIO DE COOPERACIÓN ENTRE EL GOBIERNO AUTÓNOMO DESCENTRALIZADO PROVINCIAL DEL GUAYAS Y LA JUNTA DE BENEFICENCIA DE GUAYAQUIL.-</t>
  </si>
  <si>
    <t>- El Gobierno Autónomo Descentralizado Provincial del Guayas y la Junta de Beneficencia de Guayaquil, unen esfuerzos para ejecutar el proyecto: “Atención integral al grupo de atención prioritaria con discapacidad, beneficiarios de la Manzana Integral del Cuidado (MIC)”.</t>
  </si>
  <si>
    <t>La Junta de Beneficencia de Guayaquil (Neurociencia)</t>
  </si>
  <si>
    <t>ADENDA AMPLIATORIA AL CONVENIO ESPECÍFICO DE COOPERACIÓN ENTRE EL GOBIERNO AUTÓNOMO DESCENTRALIZADO PROVINCIAL DEL GUAYAS Y EL BANCO DE ALIMENTOS DIAKONÍA.</t>
  </si>
  <si>
    <t>La presente Adenda ampliatoria tiene por objeto la entrega de USD$ 35.000,00 (TREINTA Y CINCO MIL 00/100 DÓLARES DE LOS ESTADOS UNIDOS DE AMÉRICA) al Banco de Alimentos Diakonía, como aporte adicional al desembolso que la Prefectura Ciudadana del Guayas se comprometió a efectuar según el Convenio celebrado el 8 de abril de 2024; para el proyecto “Comedores Provinciales Ciudadanos”, respecto de los 3 comedores que, en conjunto, ofrecerán 70.000 almuerzos, alimentando a 140 personas diariamente en cada uno; aporte que se da para complementar y repotenciar el indicado Proyecto, que no solo promueve garantizar una alimentación nutritiva, sino que también busca servir como centros de educación en alimentación sostenible, huertos urbanos, consumo responsable y apoyo a la agricultural local.</t>
  </si>
  <si>
    <t>CONVENIO DE COOPERACIÓN ENTRE EL GOBIERNO AUTÓNOMO DESCENTRALIZADO PROVINCIAL DEL GUAYAS Y LA UNIDAD EDUCATIVA PARTICULAR LOS DELFINES.</t>
  </si>
  <si>
    <t>LA UNIDAD EDUCATIVA PARTICULAR LOS DELFINES.</t>
  </si>
  <si>
    <t>Brindar cuidado integral que incluyen actividades recreativas, a los 10 caballos que pertenecen al Gobierno Autónomo Descentralizado de Provincial del Guayas, los mismos que se encuentran actualmente viviendo en el CIT - Centro Integral de Terapias.”</t>
  </si>
  <si>
    <t>ELABORACIÓN DE UN INFORME TÉCNICO PARA SUSCRIPCIÓN DE UN CONVENIO MARCO INTERINSTITUCIONAL PROPUESTO POR CATALIZADORA DE INNOVACIÓN Y TECNOLOGÍA CATALITYCIRCLE S.A.S. B.I. ICHTHION LIMITED Y FUNDACIÓN CIRCULAR	FIRMA DE CONVENIO MARCO CON ICHTHION / CATALIZA EL DÍA 9 DE AGOSTO. 
•	REUNIONES DE TRABAJO PARA DEFINIR HOJA DE RUTA DE PRÓXIMAS ACTIVIDADES.</t>
  </si>
  <si>
    <t>MEMORANDO DE ENTENDIMIENTO ENTRE EL GOBIERNO AUTÓNOMO DESCENTRALIZADO PROVINCIAL  DEL GUAYAS  Y EL ALTO COMISIONADO  DE LAS NACIONES  UNIDAS  PARA  LOS REFUGIADOS - ACNUR.</t>
  </si>
  <si>
    <t xml:space="preserve">ACNUR </t>
  </si>
  <si>
    <t>CONVENIO ESPECÍFICO DE COOPERACIÓN ENTRE EL GOBIERNO AUTÓNOMO DESCENTRALIZADO PROVINCIAL DEL GUAYAS Y LA UNIVERSIDAD PARTICULAR DE ESPECIALIDADES ESPÍRITU SANTO.-</t>
  </si>
  <si>
    <t xml:space="preserve"> UNIVERSIDAD PARTICULAR DE ESPECIALIDADES ESPÍRITU SANTO.-</t>
  </si>
  <si>
    <t>Con los antecedentes y base legal expuesta, el Gobierno Autónomo Descentralizado Provincial del Guayas y la Universidad Particular de Especialidades Espíritu Santo, unen esfuerzos para desarrollar el proyecto de forestación y reforestación en un área de 30 hectáreas de manglar en los cantones Balao y Naranjal de la Provincia del Guayas.</t>
  </si>
  <si>
    <t>PLAZO TERMINADO</t>
  </si>
  <si>
    <t>CONVENIO MARCO DE COOPERACIÓN ENTRE EL GOBIERNO AUTÓNOMO DESCENTRALIZADO PROVINCIAL DEL GUAYAS Y LA UNIVERSIDAD BOLIVARIANA DEL ECUADOR.-</t>
  </si>
  <si>
    <t>UNIVERSIDAD BOLIVARIANA DEL ECUADOR.</t>
  </si>
  <si>
    <t>En particular las partes promoverán la colaboración en cualquier área de interés mutuo; estimulando y dando apoyo a proyectos y actividades académicas, científicas, profesionales e interculturales entre estudiantes, docentes y personal administrativo de la Universidad y Prefectura del Guayas, a fin de perfeccionar las experiencias de aprendizajes disponibles para sus estudiantes y la aplicación de conocimientos y desarrollo de destrezas Página 6 de 11 y habilidades específicas que ellos deben adquirir para el desempeño profesional, a través de prácticas preprofesionales y/o vinculación con la comunidad.</t>
  </si>
  <si>
    <t>Colaborar y  apoyar a  los  objetivos  de  desarrollo  del  territorio  de  la  Provincia  del  Guayas, para la formulación e implementación de proyectos para el desarrollo local, con lafinalidad de lograr mejoras favorables para los  indicadores de  bienestar, desarrollo humano y satisfacción  de  necesidades de  la población.
En   particular  Las   Partes  promoverán  la   colaboración   en   cualquier  área  de   interés  mutuo; estimulando  y  dando  apoyo  a  proyectos y  actividades  académicas,  científicas,  profesionales  e interculturales   entre  estudiantes,   docentes  y   personal   administrativo   de   la   Universidad   de Guayaquil y Prefectura del  Guayas.
APOYO A PROYECTOS Y ACTIVIDADES ACADÉMICAS, CIENTÍFICAS , PROFESIONALES E INTERCULTURALES.</t>
  </si>
  <si>
    <t>CONVENIO ESPECÍFICO DE COOPERACIÓN ENTRE EL GOBIERNO AUTÓNOMO DESCENTRALIZADO PROVINCIAL DEL GUAYAS Y LA UNIVERSIDAD TÉCNICA PARTICULAR DE LOJA.-</t>
  </si>
  <si>
    <t>UNIVERSIDAD TÉCNICA PARTICULAR DE LOJA.-</t>
  </si>
  <si>
    <t>ADENDA # 1 MODIFICATORIA Y AMPLIATORIA AL CONVENIO DE COOPERACIÓN ENTRE EL GOBIERNO AUTÓNOMO DESCENTRALIZADO PROVINCIAL DEL GUAYAS Y LA FUNDACIÓN DE SOLIDARIDAD ECUATORIANA – FUSE</t>
  </si>
  <si>
    <t>Se comprometen, a brindar espacios para el desarrollo de talento y formación gratuitos, dirigidos a niños, niñas y jóvenes habitantes de la provincia del Guayas, que deriven en la creación de elencos artísticos del Guayas e instrucción orquestal juvenil; aporte que se da como una forma de apoyar proyectos que fomenten el arte y la cultura en la provincia del Guayas…”</t>
  </si>
  <si>
    <t>FUNDACIÓN DE SOLIDARIDAD ECUATORIANA – FUSE ( ADENDA )</t>
  </si>
  <si>
    <t>ADENDA</t>
  </si>
  <si>
    <t>CONVENIO ESPECIFICO</t>
  </si>
  <si>
    <t xml:space="preserve">CONVENNIO DE COOPERACIÓN </t>
  </si>
  <si>
    <t>CONVENIOO ESPECIFICO</t>
  </si>
  <si>
    <t>PROYECTOS  Y COOPERACIÓN INTERNACIONAL</t>
  </si>
  <si>
    <t>DESPACHO DE CONVENIO MARCO DE COOPERACION Y ALIANZA ESTRATEGICA ENTRE EL GOBIERNO AUTOMO DESCENTRALIZADO  PROVINCIAL DEL GUAYAS Y LA UNIVERSIDAD TECNOLÓGICA ECOTEC</t>
  </si>
  <si>
    <t>UNIVERSIDAD TECNOLÓGICA ECOTEC</t>
  </si>
  <si>
    <t xml:space="preserve">CONVENIO TRIPARTITO DE COOPERACIÓN INTERINSTITUCIONAL TÉCNICA Y CIENTIFICA CON LA ESCUELA SUPERIOR POLICTENICA DEL LITORAL -ESPOL Y LA EMPRESA PU´BLICA DE SERVICIO ESPOL TECH  E.P  </t>
  </si>
  <si>
    <t xml:space="preserve">ESCUELA SUPERIOR POLICTENICA DEL LITORAL -ESPOL Y LA EMPRESA PU´BLICA DE SERVICIO ESPOL TECH  E.P  </t>
  </si>
  <si>
    <t>ADENDA #1 MODIFICATORIA Y AMPLIATORIA AL CONVENIO TRIPARTITO DE COOPERACIÓN INTERINSTITUCIONAL TÉCNICA Y CIENTÍFICA ENTRE EL GOBIERNO AUTÓNOMO DESCENTRALIZADO PROVINCIAL DEL GUAYAS, LA ESCUELA SUPERIOR POLITÉCNICA DEL LITORAL – ESPOL Y LA EMPRESA PÚBLICA DE SERVICIOS ESPOL TECH E.P.</t>
  </si>
  <si>
    <t>ESPOL Y LA EMPRESA PÚBLICA DE SERVICIOS ESPOL TECH E.P.</t>
  </si>
  <si>
    <t>De acuerdo al alcance del convenio, la Empresa Pública de Servicios ESPOL TECH EP, garantizará el correcto uso de los fondos económicos del presente convenio, que se sugiere ampliar para poder generar un equilibrio con la demanda de los pequeños agricultores que reportan pérdidas de cultivos por las inundaciones que ha ocasionado la temporada invernal.</t>
  </si>
  <si>
    <t xml:space="preserve">ADENDA </t>
  </si>
  <si>
    <t xml:space="preserve">ESPERA DE INFORME  FINAL </t>
  </si>
  <si>
    <t xml:space="preserve">ESPERA DE INFORME FINAL </t>
  </si>
  <si>
    <t xml:space="preserve">CON LOS ANTECEDENTE Y BASE LEGAL EXPUESTO EL GOBIERNO A´PTONOMO DESCENTRALIZADO PROVINCIAL DEL GUAYAS Y EL ALTO COMISIONADO DE LAS NACIONES UNIDAS PARA LOS REFUGIADOS -ACNUR  SE COMPROMETEN , A LLEVAR A CABO ACCIONES CONJUNTAS DE COOPERACION EN SITUACIONES DE EMERGENCIA ,SALVAGUARDAR LOS DERECHOS HUMANOS Y CONSTRUIR UN FUTURO MEJOR PARA LOS MIGRANTES Y REFUGIADOS QUE SE ENCUENTRAN RADICADOS EN LA PROVINCIA DEL GUAYAS </t>
  </si>
  <si>
    <t>PROGRAMA MUNDIAL DE ALIMENTOS (PMA)</t>
  </si>
  <si>
    <t xml:space="preserve"> Suscriben el presente instrumento con el objetivo principal de facilitar a los estudiantes universitarios de la Universidad Técnica Particular de Loja una experiencia práctica en la Prefectura del Guayas que complemente su formación académica a través de prácticas pre profesionales y de vinculación con la sociedad, promoviendo su desarrollo profesional y contribuyendo al fortalecimiento de habilidades pertinentes para su futuro desempeño laboral, mientras colabora con la entidad gubernamental en el cumplimiento de sus objetivos institucionales y el desarrollo local de la provincia</t>
  </si>
  <si>
    <t>Suscriben el presente instrumento con el objetivo de 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socioeconómico-productivo del país y la perspectiva de cambio de la matriz productiva.</t>
  </si>
  <si>
    <t>Unen esfuerzos para la organización, coordinación y ejecución del proyecto ANIME WEEKEND GUAYAQUIL - 2025, con el fin de generar espacios que fomenten la inclusión económica, social y cultural de los jóvenes parte de la comunidad del anime, proporcionando un espacio de encuentro donde puedan expresar su creatividad, fortalecer sus habilidades profesionales, establecer vínculos comunitarios e impulsar la economía de sus emprendimientos.</t>
  </si>
  <si>
    <t>BANECUADOR</t>
  </si>
  <si>
    <t>ADENDA #1 MODIFICATORIA Y AMPLIATORIA AL CONVENIO ESPECÍFICO DE COOPERACIÓN INTERINSTITUCIONAL ENTRE EL GOBIERNO AUTÓNOMO DESCENTRALIZADO PROVINCIAL DEL GUAYAS Y BANECUADOR B.P.</t>
  </si>
  <si>
    <t>Establecen vínculos de cooperación entre ambas instituciones, con la finalidad de gestionar la entrega de subvenciones a los pequeños agricultores de arroz y/o maíz de hasta 5 hectáreas, por pérdida total en sus cultivos en la provincia del Guayas, a través de las agencias de BanEcuador B.P.”</t>
  </si>
  <si>
    <t>CONVENIO DE COOPERACIÓN INTERINSTITUCIONAL ENTRE EL GOBIERNO AUTÓNOMO DESCENTRALIZADO PROVINCIAL DEL GUAYAS Y LA UNIDAD EDUCATIVA FISCAL “RÉPLICA VICENTE ROCAFUERTE”.</t>
  </si>
  <si>
    <t>RÉPLICA VICENTE ROCAFUERTE</t>
  </si>
  <si>
    <t>Con los antecedentes y base legal expuestos, el Gobierno Autónomo Descentralizado Provincial del Guayas y la Unidad Educativa Fiscal “Réplica Vicente Rocafuerte”, suscriben el presente instrumento con el objetivo de 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socioeconómico_x0002_productivo del país y la perspectiva de cambio de la matriz productiva.</t>
  </si>
  <si>
    <t>Memorando Nro. PCG-DBC-2025-0580-M</t>
  </si>
  <si>
    <t>CONVENIO DE COOPERACIÓN ENTRE EL GOBIERNO AUTÓNOMO DESCENTRALIZADO PROVINCIAL DEL GUAYAS Y LA SOCIEDAD ECUATORIANA PRO REHABILITACIÓN DE LOS LISIADOS SERLI.</t>
  </si>
  <si>
    <t>SERLI</t>
  </si>
  <si>
    <t>Unen esfuerzos para garantizar el acceso a servicios de rehabilitación integral a la comunidad guayasense que pertenece al grupo de atención prioritaria con discapacidad física, movilidad reducida e invalidez, con la finalidad de mejorar su calidad de vida, promover su autonomía y fomentar su participación activa en la sociedad, a través de una alianza estratégica entre el Gobierno Autónomo Descentralizado Provincial del Guayas y la Sociedad Ecuatoriana Pro Rehabilitación de los Lisiados SERLI.</t>
  </si>
  <si>
    <t>CONVENIO DE COOPERACIÓN ENTRE EL GOBIERNO AUTÓNOMO DESCENTRALIZADO PROVINCIAL DEL GUAYAS Y EL INSTITUTO SUPERIOR TECNOLÓGICO COMPU SUR.</t>
  </si>
  <si>
    <t>EL INSTITUTO SUPERIOR TECNOLÓGICO COMPU SUR.</t>
  </si>
  <si>
    <t>Unen esfuerzos para ejecutar el Programa de Formación y Generación de Ingresos con Enfoque Socioeducativo en Manzana de Cuidado de la Prefectura Ciudadana del Guayas, permitiendo fortalecer los conocimientos, competencias y capacidades de las cuidadoras, que promuevan el autoempleo, el emprendimiento y la empleabilidad, contribuyendo a la inclusión socioeconómica, la igualdad de género y el desarrollo integral de las comunidades beneficiarias en la provincia del Guayas.</t>
  </si>
  <si>
    <t>48 MESES</t>
  </si>
  <si>
    <t xml:space="preserve">CONVENIO ESPECIFICO  DE COOPERACIÓN ENTRE EL GOBIERNO AUTÓNOMO DESCENTRALIZADO PROVINCIAL DEL GUAYAS Y   EL GOBIERNO AUTÓNOMO DESCENTRALIZADO PROVINCIAL DE MANABI </t>
  </si>
  <si>
    <t xml:space="preserve">EL GOBIERNO AUTÓNOMO DESCENTRALIZADO PROVINCIAL DE MANABI </t>
  </si>
  <si>
    <t>Por  medio del presente  Convenio de Cooperación  los Gobiernos  Provinciales de Guayas  y Manabí,  se comprometen  a garantizar   la   integración   de   los   tramos   viales   que   forman   parte   del   corredor estratégico  que une a  Manabí y Guayas,  a  través  de las siguientes  rutas:
a) Balzar -  Boca de Agua  Fría de la  provincia  del  Guayas  -  Límite  Provincial  - San  Juan  de  las  Cucarachas  - San  Pablo  de  Pueblo  Nuevo  -  La   Unión  - Ayacucho  de la  provincia  de Manabí.
b) Colimes  de  la   provincia   del  Guayas  -   Límite  Provincial  -  Olmedo   de  la provincia  de Manabí.
e)  Valle de la Virgen de la provincia  del Guayas -  Límite Provincial - Guale de la provincia   de  Manabí-   Límite  Provincial  -  Las   Muras  de  la   provincia   del Guayas-  Límite  Provincial-  Lascano de la  provincia  de Manabí.</t>
  </si>
  <si>
    <t>OBRAS PÚBLICAS / INFRAESTRUCTURA</t>
  </si>
  <si>
    <t>CONVENIO MARCO DE COOPERACIÓN ENTRE EL GOBIERNO AUTÓNOMO DESCENTRALIZADO PROVINCIAL DEL GUAYAS Y EL INSTITUTO SUPERIOR TECNOLÓGICO BOLIVARIANO DE TECNOLOGÍA.-</t>
  </si>
  <si>
    <t xml:space="preserve">EL INSTITUTO SUPERIOR TECNOLÓGICO BOLIVARIANO DE TECNOLOGÍA </t>
  </si>
  <si>
    <t>Suscriben el presente instrumento con el objetivo principal de colaborar y apoyar a los objetivos de desarrollo del territorio de la Provincia del Guayas, para la formulación e implementación de proyectos para el desarrollo local, con la finalidad de lograr mejoras favorables para los indicadores de bienestar, desarrollo humano y satisfacción de necesidades de la población.para sus estudiantes y la aplicación de conocimientos y 
desarrollo de destrezas y habilidades específicas que ellos deben adquirir para el 
desempeño profesional, a través de prácticas preprofesionales y/o vinculación con la 
comunidad.</t>
  </si>
  <si>
    <t>SOCIEDAD ECUATORIANA PRO REHABILITACIÓN DE LOS LISIADOS SERLI.</t>
  </si>
  <si>
    <t>Unen esfuerzos para garantizar el acceso a servicios de rehabilitación integral a la comunidad guayasense que pertenece al grupo de atención prioritaria con discapacidad física, movilidad reducida e invalidez, con la finalidad de mejorar su calidad de vida, promover su autonomía y fomentar su participación activa en la sociedad .</t>
  </si>
  <si>
    <t>CONVENIO MARCO DE COOPERACIÓN INTERINSTITUCIONAL ENTRE EL GOBIERNO AUTÓNOMO DESCENTRALIZADO PROVINCIAL DEL GUAYAS Y LA UNIVERSIDAD ESTATAL DE MILAGRO.</t>
  </si>
  <si>
    <t>En particular las partes promoverán la colaboración en cualquier área de interés mutuo; estimulando y dando apoyo a proyectos y actividades académicas, científicas, profesionales e interculturales entre estudiantes, docentes y personal administrativo de la Universidad Estatal de Milagro y Prefectura Ciudadana del Guayas, a fin de perfeccionar las experiencias de aprendizajes disponibles para sus estudiantes y la aplicación de conocimientos y desarrollo de destrezas y habilidades específicas que ellos deben adquirir para el desempeño profesional, a través de prácticas preprofesionales y/o vinculación con la comunidad.</t>
  </si>
  <si>
    <t>UNEMI</t>
  </si>
  <si>
    <t>CONVENIO ESPECÍFICO DE COOPERACIÓN ENTRE EL GOBIERNO AUTÓNOMO2 DESCENTRALIZADO PROVINCIAL DEL GUAYAS Y EL INSTITUTO SUPERIOR TECNOLÓGICO ESCUELA DE LOS CHEFS DE GUAYAQUIL.</t>
  </si>
  <si>
    <t>EL INSTITUTO SUPERIOR TECNOLÓGICO ESCUELA DE LOS CHEFS DE GUAYAQUIL.</t>
  </si>
  <si>
    <t>Suscriben el presente instrumento que tiene como objeto ejecutar actividades específicas de vinculación con la sociedad y/o prácticas pre profesionales mediante acciones de formación técnica, capacitación, investigación aplicada, movilidad académica, transferencia de conocimientos, promoción de buenas prácticas productivas y sostenibles, así como la realización y colaboración de actividades culturales y comunitarias que generen impacto social y territorial</t>
  </si>
  <si>
    <t>CONVENIO ESPECÍFICO DE COOPERACIÓN ENTRE EL GOBIERNO AUTÓNOMO DESCENTRALIZADO PROVINCIAL DEL GUAYAS Y LA FUNDACIÓN GLOBAL SMILE - ECUADOR.</t>
  </si>
  <si>
    <t>Unen esfuerzos para mejorar la calidad de vida de los niños, jóvenes y adultos que nacen con defectos congénitos de malformaciones y deformidades faciales, especialmente con labio y/o paladar fisurado, a través de la ejecución del Programa Médico Quirúrgico Humanitario de cirugías gratuitas y seguimiento post quirúrgico de la Fundación Global Smile - Ecuador y Global Smile Foundation</t>
  </si>
  <si>
    <t>LA FUNDACIÓN GLOBAL  SMILE</t>
  </si>
  <si>
    <t>CONVENIO ESPECÍFICO DE COOPERACIÓN ENTRE EL GOBIERNO AUTÓNOMO DESCENTRALIZADO PROVINCIAL DEL GUAYAS Y LA ASOCIACIÓN DE EXPORTADORES DE BANANO DEL ECUADOR, AEBE.</t>
  </si>
  <si>
    <t>LA ASOCIACIÓN DE EXPORTADORES DE BANANO DEL ECUADOR, AEBE.</t>
  </si>
  <si>
    <t>- Con los antecedentes y base legal expuestos, el Gobierno Autónomo Descentralizado Provincial del Guayas y la Asociación de Exportadores de Banano del Ecuador, AEBE, suscriben el presente instrumento con el objetivo de implementar brigadas especializadas en bioseguridad para la inspección técnica y fitosanitaria de las fincas productoras de plátano, a través del proyecto integral “Brigada de Bioseguridad para Plátano en la Provincia del Guayas”.</t>
  </si>
  <si>
    <t>APROFE ASOCIACIÓN PRO BIENESTAR DE LA FAMILIA ECUATORIANA</t>
  </si>
  <si>
    <t>ADENDA #1 MODIFICATORIA AL CONVENIO DE COOPERACIÓN ENTRE EL GOBIERNO AUTÓNOMO DESCENTRALIZADO PROVINCIAL DEL GUAYAS Y APROFE ASOCIACIÓN PRO BIENESTAR DE LA FAMILIA ECUATORIANA</t>
  </si>
  <si>
    <t>CONVENIO MARCO DE COOPERACIÓN INTERINSTITUCIONAL ENTRE EL GOBIERNO AUTÓNOMO DESCENTRALIZADO PROVINCIAL DEL GUAYAS Y LA UNIVERSIDAD DE CUENCA</t>
  </si>
  <si>
    <t>Con los antecedentes y base legal expuestos, el Gobierno Autónomo Descentralizado Provincial del Guayas y la Universidad de Cuenca unen esfuerzos para desarrollar proyectos de interés para ambas instituciones, de conformidad con la ley, en especial los que tengan como finalidad mejorar la calidad de vida  de la comunidad perteneciente al grupo de atención prioritaria del Sistema de Cuidado del Guayas, a través de la suscripción y ejecución futura de Convenios Específicos.</t>
  </si>
  <si>
    <t>CONVENIO DE COOPERACIÓN ENTRE EL GOBIERNO AUTÓNOMO DESCENTRALIZADO PROVINCIAL DEL GUAYAS Y LA FUNDACIÓN DE ASISTENCIA SOCIAL CAMINOS DE VIDA</t>
  </si>
  <si>
    <t>FUNDACIÓN DE ASISTENCIA SOCIAL CAMINOS DE VIDA</t>
  </si>
  <si>
    <t>El Gobierno Autónomo Descentralizado Provincial del Guayas y la Fundación de Asistencia Social Caminos de Vida, unen esfuerzos para implementar el proyecto: “SEMILLERO DE CAMPEONES DE LAS ESCUELAS DEPORTIVAS DE LA PROVINCIA DEL GUAYAS”, para promover la actividad física, prevenir la violencia y el consumo de drogas, mejorar la salud física y mental de niños, jóvenes y la comunidad, y favorecer el desarrollo integral y la calidad de vida de los guayasenses .</t>
  </si>
  <si>
    <t xml:space="preserve"> $3.001,500.00</t>
  </si>
  <si>
    <t>Dado que el objeto del CONVENIO DE COOPERACIÓN ENTRE EL GOBIERNO AUTÓNOMO DESCENTRALIZADO PROVINCIAL DEL GUAYAS Y APROFE ASOCIACIÓN PRO BIENESTAR DE LA FAMILIA ECUATORIANA, es promover y garantizar el acceso a los servicios de salud sexual, reproductiva y planificación familiar incluyendo la colocación de métodos anticonceptivos a través de jornadas médicas y charlas para beneficio de las mujeres del grupo de atención prioritario del Sistema de Cuidado del Guayas, esta Dirección de Bienestar Ciudadano considera técnicamente viable la adenda modificatoria solicitada por APROFE ASOCIACIÓN PRO  500 a 628 aproximadamente el total de beneficiarios</t>
  </si>
  <si>
    <t>CONVENIO TRIPARTITO DE COOPERACIÓN INTERINSTITUCIONAL DE CONCURRENCIA DE COMPETENCIAS Y COORDINACIÓN ENTRE  EL GOBIERNO AUTÓNOMO DESCENTRALIZADO PROVINCIAL DEL GUAYAS, GOBIERNO AUTÓNOMO DESCENTRALIZADO MUNICIPAL DEL CANTÓN SAN FRANCISCO  DE MILAGRO Y GOBIERNO AUTÓNOMO DESCENTRALIZADO PARROQUIAL RURAL DE MARISCAL SUCRE</t>
  </si>
  <si>
    <t>CONVENIO TRIPARTITO</t>
  </si>
  <si>
    <t>GOBIERNO AUTÓNOMO DESCENTRALIZADO MUNICIPAL DEL CANTÓN SAN FRANCISCO  DE MILAGRO Y GOBIERNO AUTÓNOMO DESCENTRALIZADO PARROQUIAL RURAL DE MARISCAL SUCRE.</t>
  </si>
  <si>
    <t>PARA LA ELABORACIÓN DE LOS “ESTUDIOS Y DISEÑOS DEFINITIVOS PARA LA CONSTRUCCIÓN DE UN SISTEMA DE CAPTACIÓN, TRATAMIENTO Y ALMACENAMIENTO DE AGUA PARA CONSUMO HUMANO EN LA CABECERA PARROQUIAL DE MARISCAL SUCRE DEL CANTÓN SAN FRANCISCO DE MILAGRO, PROVINCIA DEL GUAYAS”</t>
  </si>
  <si>
    <t>11 MESES</t>
  </si>
  <si>
    <t>CONVENIO MARCO DE COOPERACIÓN ENTRE EL GOBIERNO AUTÓNOMO DESCENTRALIZADO PROVINCIAL DEL GUAYAS Y LA FUNDACIÓN BENÉFICA ACCIÓN SOLIDARIA</t>
  </si>
  <si>
    <t>FUNDACIÓN BENÉFICA ACCIÓN SOLIDARIA</t>
  </si>
  <si>
    <t>CONVENIO  DE  COOPERACIÓN       ENTRE       EL      GOBIERNO DESCENTRALIZADO      PROVINCIAL      DEL      GUAYAS      Y      LA COORDAUTÓNOMO ASOCIACIÓNINADORA  DEL VOLUNTARIADO  ACORVOL</t>
  </si>
  <si>
    <t>LA COORDAUTÓNOMO ASOCIACIÓNINADORA  DEL VOLUNTARIADO  ACORVOL</t>
  </si>
  <si>
    <t>CONVENIO MARCO DE COOPERACIÓN INTERINSTITUCIONAL ENTRE LA UNIVERSIDAD DE GUAYAQUIL Y EL GOBIERNO  PROVINCIAL DEL GUAYAS</t>
  </si>
  <si>
    <t>Con  el  fin  de  diseñar,  promover y  ejecutar acciones    conjuntas  orientadas   a   la   protección   del   medio   ambiente,   la   gestión sostenible  de  los  recursos  naturales  y  la  conservación  de  la  biodiversidad  en  el territorio provincial; para ello, las partes coordinarán esfuerzos en ámbitos de investigación, capacitación, fortalecimiento de capacidades técnicas, prácticas profesionales   y   preprofesionales,   proyectos   de   vinculación    con   la   sociedad    y programas de  sensibilización  comunitaria,  así  como  en  otras actividades  de  interés mutuo, en el marco de su misión institucional.</t>
  </si>
  <si>
    <t xml:space="preserve"> LA UNIVERSIDAD DE GUAYAQUIL</t>
  </si>
  <si>
    <t>Unen  esfuerzos  para  ejecutar  el  proyecto:  "Fomentar  la vocación  del voluntariado en la  Provincia  del Guayas para  colaborar  en la  implementación de acciones a favor de los grupos de atención prioritaria en los proyectos que ejecuta la Prefectura  Ciudadana  del Guayas".</t>
  </si>
  <si>
    <t>Unen esfuerzos para promover el desarrollo integral de la comunidad guayasense  en situación de   vulnerabilidad   mediante   la   ejecución   de   proyectos   que   involucren   el   desarrollo comunitario,  la  responsabilidad social  empresarial, la formación en oficios técnicos laborales, el emprendimiento y el desarrollo de habilidades  para una vida  con propósito a través de la ejecución  de convenios  específicos suscritos entre las  partes.</t>
  </si>
  <si>
    <t>CONVENIO DE COOPERACIÓN INTERINSTITUCIONAL DE CONCURRENCIA DE COMPETENCIAS ENTRE EL GOBIERNO AUTÓNOMO DESCENTRALIZADO PROVINCIAL DEL GUAYAS Y EL GOBIERNO AUTÓNOMO DESCENTRALIZADO MUNICIPAL DEL CANTÓN SIMÓN BOLÍVAR</t>
  </si>
  <si>
    <t>EL GOBIERNO AUTÓNOMO DESCENTRALIZADO MUNICIPAL DEL CANTÓN SIMÓN BOLÍVAR</t>
  </si>
  <si>
    <t>Se comprometen a la cooperación interinstitucional, a fin de ejecutar los trabajos de “CONSTRUCCIÓN DE MUROS DE PROTECCIÓN EN LA RIBERA DEL RÍO LOS AMARILLOS, DE LA CABECERA CANTONAL DE SIMÓN BOLÍVAR DE LA PROVINCIA DEL GUAYAS”</t>
  </si>
  <si>
    <t>150 DIAS</t>
  </si>
  <si>
    <t xml:space="preserve">OBRAS PUBLICAS </t>
  </si>
  <si>
    <t>CONVENIO TRIPARTITO DE COOPERACIÓN ENTRE EL GOBIERNO AUTÓNOMO DESCENTRALIZADO PROVINCIAL DEL GUAYAS, INSTITUTO SUPERIOR TECNOLÓGICO ESPÍRITU SANTO Y EL INSTITUTO SUPERIOR TECNOLÓGICO LIFE COLLEGE INTERNATIONAL</t>
  </si>
  <si>
    <t xml:space="preserve"> INSTITUTO SUPERIOR TECNOLÓGICO ESPÍRITU SANTO Y EL INSTITUTO SUPERIOR TECNOLÓGICO LIFE COLLEGE INTERNATIONAL</t>
  </si>
  <si>
    <t>Con los antecedentes y base legal expuesta, el Gobierno Autónomo Descentralizado Provincial del Guayas, Instituto Superior Tecnológico Espíritu Santo y el Instituto Superior Tecnológico Life College International, unen esfuerzos para ejecutar el programa de fortalecimiento de la formación académica, cultural y ciudadana de los estudiantes de segundo y tercer año de bachillerato del Guayas, mediante la implementación del proyecto: “Guayas MasterMinds: La Batalla Intercolegial del Conocimiento”.</t>
  </si>
  <si>
    <t>ADENDA #2 MODIFICATORIA Y AMPLIATORIA AL CONVENIO DE COOPERACIÓN ENTRE EL GOBIERNO AUTÓNOMO DESCENTRALIZADO PROVINCIAL DEL GUAYAS Y LA FUNDACIÓN SANTIAGO DE GUAYAQUIL</t>
  </si>
  <si>
    <t xml:space="preserve"> FUNDACIÓN SANTIAGO DE GUAYAQUIL</t>
  </si>
  <si>
    <t>$ 2.422.000.0</t>
  </si>
  <si>
    <t xml:space="preserve">360 DIAS </t>
  </si>
  <si>
    <t>Con los antecedentes expuestos, las Partes de mutuo acuerdo convienen en modificar y ampliar la Cláusula Quinta: correspondiente a las Obligaciones de las Partes, Cláusula Sexta: Forma de Pago, y Cláusula Décima: Vigencia del Convenio, del Convenio de Cooperación entre el Gobierno Autónomo Descentralizado Provincial del Guayas y la Fundación Santiago de Guayaquil y Adenda, suscrito el 20 de diciembre de 2024, y 7 de febrero de 2025.</t>
  </si>
  <si>
    <t>CONVENIO DE COOPERACIÓN ENTRE EL GOBIERNO AUTÓNOMO DESCENTRALIZADO PROVINCIAL DEL GUAYAS Y LA CORPORACIÓN MESA NACIONAL DE EDUCACIÓN EN VALORES.</t>
  </si>
  <si>
    <t xml:space="preserve"> LA CORPORACIÓN MESA NACIONAL DE EDUCACIÓN EN VALORES.</t>
  </si>
  <si>
    <t>Con los antecedentes y base legal expuesta, el Gobierno Autónomo Descentralizado Provincial del Guayas y la Corporación Mesa Nacional de Educación en Valores, unen esfuerzos para promover los valores de la juventud ecuatoriana, a través del Proyecto: “EL VALOR DE HACERLO BIEN”, motivando a que los jóvenes participen en forma activa para potenciar los valores en las narrativas audiovisuales</t>
  </si>
  <si>
    <t>Total general</t>
  </si>
  <si>
    <t>Q</t>
  </si>
  <si>
    <t>Etiquetas de fila</t>
  </si>
  <si>
    <t>Cuenta de Q</t>
  </si>
  <si>
    <t>Etiquetas de columna</t>
  </si>
  <si>
    <t>(en blanco)</t>
  </si>
  <si>
    <t>CONVENIO DE COOPERACIÓN ENTRE EL GOBIERNO AUTÓNOMO DESCENTRALIZADO PROVINCIAL DEL GUAYAS Y LA ASOCIACIÓN DE EXPORTADORES DE BANANO DEL ECUADOR, AEBE.</t>
  </si>
  <si>
    <t>AEBE, suscriben el presente instrumento con el objetivo de desarrollar e impulsar actividades gastronómicas y académicas en el marco del proyecto: “XXII Convención Internacional del Banano del Ecuador BANANA TIME GUAYAQUIL”. Estas actividades buscan acercar a la comunidad gastronómica, a los medios de comunicación y al público en general al conocimiento de la versatilidad del banano como producto.</t>
  </si>
  <si>
    <t>ASOCIACIÓN DE EXPORTADORES DE BANANO DEL ECUADOR , AEBE</t>
  </si>
  <si>
    <t>LA ASOCIACIÓN DE GANADEROS DEL LITORAL Y GALÁPAGOS</t>
  </si>
  <si>
    <t>unen esfuerzos para la implementación del proyecto: “Campeonato Nacional de Rodeo Montubio”, para fortalecer la actividad productiva y competitividad del sector ganadero en la provincia del Guayas, mediante la participación de la Expoferia Ganadera 2025, y la organización del Campeonato Nacional de Rodeo Montubio.</t>
  </si>
  <si>
    <t xml:space="preserve">30 DIAS </t>
  </si>
  <si>
    <t>CONVENIO DE COOPERACIÓN ENTRE EL GOBIERNO AUTÓNOMO DESCENTRALIZADO PROVINCIAL DEL GUAYAS Y LA FUNDACIÓN DE AYUDA DEPORTIVA CHURTA SPORT</t>
  </si>
  <si>
    <t>LA FUNDACIÓN DE AYUDA DEPORTIVA CHURTA SPORT</t>
  </si>
  <si>
    <t>unen esfuerzos para implementar el proyecto: Liga Nacional de Leyendas, como un torneo deportivo, que busca rescatar la memoria histórica del fútbol ecuatoriano, promover la integración social y familiar, dinamizar la economía local mediante la activación de estadios y generar espacios de convivencia en deporte, la salud y el desarrollo integral de la comunidad guayasense.</t>
  </si>
  <si>
    <t>$ 30,000.00</t>
  </si>
  <si>
    <t>90 DIAS</t>
  </si>
  <si>
    <t>CONVENIO CUATRIPARTITO DE COOPERACIÓN ENTRE EL GOBIERNO AUTÓNOMO DESCENTRALIZADO PROVINCIAL DEL GUAYAS, LA UNIVERSIDAD CATÓLICA SANTIAGO DE GUAYAQUIL, LA FUNDACIÓN SANTIAGO DE GUAYAQUIL, Y LA UNIDAD EDUCATIVA PARTICULAR BILINGÜE SANTIAGO MAYOR</t>
  </si>
  <si>
    <t>Con los antecedentes y base legal expuesta, el Gobierno Autónomo Descentralizado Provincial del Guayas, la Universidad Católica Santiago de Guayaquil, la Fundación Santiago de Guayaquil, y la Unidad Educativa Particular Bilingüe Santiago Mayor, se compromete a implementar el Programa Bachillerato Acelerado para mayores de 18 años con escolaridad inconclusa, a fin de garantizar el acceso a una educación secundaria flexible, intensiva y de calidad</t>
  </si>
  <si>
    <t>20 MESES</t>
  </si>
  <si>
    <t>CONVENIO ESPECÍFICO DE COOPERACIÓN INTERINSTITUCIONAL ENTRE EL GOBIERNO AUTÓNOMO DESCENTRALIZADO PROVINCIAL DEL GUAYAS Y EL GOBIERNO AUTÓNOMO DESCENTRALIZADO PROVINCIAL DE LOS RÍOS</t>
  </si>
  <si>
    <t>LA UNIVERSIDAD CATÓLICA SANTIAGO DE GUAYAQUIL, LA FUNDACIÓN SANTIAGO DE GUAYAQUIL, Y LA UNIDAD EDUCATIVA PARTICULAR BILINGÜE SANTIAGO MAYOR</t>
  </si>
  <si>
    <t xml:space="preserve"> GOBIERNO AUTÓNOMO DESCENTRALIZADO PROVINCIAL DE LOS RÍOS</t>
  </si>
  <si>
    <t>se comprometen a garantizar la integración vial provincial entre las provincias de Guayas y Los Ríos mediante la ejecución del “Proyecto Integral: Construcción del puente vehicular sobre el río Macul, sector Los Palitos (límite provincial), cantón Balzar de la Provincia del Guayas”, y el mantenimiento y rehabilitación vial correspondiente en la jurisdicción provincial de Los Ríos.</t>
  </si>
  <si>
    <t xml:space="preserve">15 AÑOS </t>
  </si>
  <si>
    <t>CONVENIO CUATRIPARTIRTO</t>
  </si>
  <si>
    <t>PREFECTURA</t>
  </si>
  <si>
    <t>CONVENIO DE COOPERACIÓN ENTRE EL DESCENTRALIZADO   PROVINCIAL  DEL GUAYAS CONVENIO DE COOPERACIÓN     ENTRE EL GOBIERNO  AUTÓNOMO DESCENTRALIZADO   PROVINCIAL   DEL   GUAYAS Y LA UNIDAD  PARTICULAR BILINGÜE DE LA INMACULADA</t>
  </si>
  <si>
    <t>UNIDAD  PARTICULAR BILINGÜE DE LA INMACULADA</t>
  </si>
  <si>
    <t>Con el  objetivo  de 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lasnecesidades  de  los  sectores  socioeconómico• productivo  del país y la  perspectiva  de cambio de la  matriz  productiva.</t>
  </si>
  <si>
    <t>730 DIAS</t>
  </si>
  <si>
    <t xml:space="preserve">270 DIAS </t>
  </si>
  <si>
    <t xml:space="preserve">ALCANCE </t>
  </si>
  <si>
    <t>CONVENIO MARCO DE COOPERACIÓN ENTRE EL GOBIERNO AUTÓNOMO DESCENTRALIZADO PROVINCIAL DEL GUAYAS Y LA ASOCIACIÓN FE Y ALEGRÍA ECUADOR</t>
  </si>
  <si>
    <t>LA ASOCIACIÓN FE Y ALEGRÍA ECUADOR</t>
  </si>
  <si>
    <t>Suscriben el presente instrumento que tiene como objeto impulsar acciones conjuntas que fortalezcan los procesos culturales y educativos en la provincia del Guayas, mediante la articulación de esfuerzos institucionales, el intercambio de conocimientos y la implementación de iniciativas que promuevan la inclusión, el desarrollo de capacidades y la participación de la ciudadanía guayasense.</t>
  </si>
  <si>
    <t>5478 DIAS</t>
  </si>
  <si>
    <t>608 DIAS</t>
  </si>
  <si>
    <t xml:space="preserve">1460 DIAS </t>
  </si>
  <si>
    <t xml:space="preserve"> DIRECCION DE ARTE Y CULTURA</t>
  </si>
  <si>
    <t>CONVENIO DE COOPERACIÓN ENTRE EL GOBIERNO AUTÓNOMO DESCENTRALIZADO PROVINCIAL DEL GUAYAS Y FUNDACIÓN SUSANA RIVERA ANCHUNDIA - SURIAN.</t>
  </si>
  <si>
    <t xml:space="preserve"> FUNDACIÓN SUSANA RIVERA ANCHUNDIA - SURIAN.</t>
  </si>
  <si>
    <t>“Campaña de prevención y diagnóstico temprano del cáncer, a través de la realización de examen ecográfico mamario, en la ciudad de Guayaquil”, dirigido a mujeres entre 25 a 75 años de escasos recursos económicos, con la finalidad de diagnosticar la enfermedad de forma temprana garantizando la oportunidad de un mejor pronóstico de curación y/o tratamiento.</t>
  </si>
  <si>
    <t>CONVENIO DE COOPERACIÓN ENTRE EL GOBIERNO AUTÓNOMO DESCENTRALIZADO PROVINCIAL DEL GUAYAS Y LA FUNDACIÓN DE SOLIDARIDAD ECUATORIANA FUSE.</t>
  </si>
  <si>
    <t>LA FUNDACIÓN DE SOLIDARIDAD ECUATORIANA FUSE.</t>
  </si>
  <si>
    <t>”Guayas Sinfónica”, que permitirá brindar espacios para el desarrollo del talento y la formación artística gratuita que permitan crear y promover elencos culturales en la provincia del Guayas, impulsando procesos formativos que contribuyan al desarrollo integral de los niños, niñas y jóvenes habitantes del territorio.</t>
  </si>
  <si>
    <t>CONVENIO DE COOPERACIÓN ENTRE EL GOBIERNO AUTÓNOMO DESCENTRALIZADO PROVINCIAL DEL GUAYAS Y LA FUNDACIÓN PARA EL DESARROLLO INTEGRAL DE LA COMUNIDAD F.U.N.D.I.C.</t>
  </si>
  <si>
    <t>LA FUNDACIÓN PARA EL DESARROLLO INTEGRAL DE LA COMUNIDAD F.U.N.D.I.C.</t>
  </si>
  <si>
    <t>se comprometen en fortalecer los proyectos sociales que ejecuta la Fundación para el Desarrollo Integral de la Comunidad en la Cooperativa Una Sola Fuerza, en el cantón Durán, con la finalidad de continuar promoviendo el desarrollo integral de las personas que se encuentran en situación de pobreza y vulnerabilidad</t>
  </si>
  <si>
    <t>Suscriben el presente instrumento con el objetivo de ejecutar el Diseño del proyecto: “Orquídea Guayas”, orientado a impulsar la economía de las mujeres jefas de hogar de zonas urbano–marginales y rurales de la provincia del Guayas.</t>
  </si>
  <si>
    <t>Fundación Corporación para el Fortalecimiento Social y Empresarial CORFOSE</t>
  </si>
  <si>
    <t xml:space="preserve">CONVENIO DE COOPERACIÓN ENTRE EL GOBIERNO AUTÓNOMO DESCENTRALIZADO PROVINCIAL DEL GUAYAS Y LA FUNDACIÓN CORPORACIÓN PARA EL FORTALECIMIENTO SOCIAL Y EMPRESARIAL CORFOSE. </t>
  </si>
  <si>
    <t>40 MESES</t>
  </si>
  <si>
    <t>Unen esfuerzos para ejecutar el proyecto: EXPOSALUD Y BIENESTAR 2025 con la finalidad de promover el acceso a información de salud confiable, actualizada y de calidad; generar networking entre los actores del sistema y fomentar una cultura de bienestar sostenible en la sociedad ecuatorian</t>
  </si>
  <si>
    <t>CONVENIO DE MANCOMUNIDAD ENTRE LOS GOBIERNOS AUTÓNOMOS DESCENTRALIZADOS PROVINCIALES PARA LA CUENCA DEL RIO DAULE</t>
  </si>
  <si>
    <t>20 AÑOS</t>
  </si>
  <si>
    <t>GARANTIZAR LA SOSTENIBILIDAD INTEGRAL DE LA CUENCA DEL RIO GUAYAS MEDIANTE UNA GESTIÓN COORDINADA , EQUITATIVA Y BASADA EN PRINCIPIOS DE LA RESTAURACIÓN ECOLÓGICA , INCLUSIÓN SOCIAL , SOSTENIBILIDAD ECONÓMICA  Y FORTALECIMIENTO DE LA GOBERNANZA</t>
  </si>
  <si>
    <t>CONVENIO ESPECÍFICO DE COOPERACIÓN ENTRE EL GOBIERNO AUTÓNOMO DESCENTRALIZADO PROVINCIAL DEL GUAYAS Y EL BANCO DE ALIMENTOS DIAKONÍA.</t>
  </si>
  <si>
    <t>BANCO DE ALIMENTOS DIAKONÍA.</t>
  </si>
  <si>
    <t>CONVENIO DE COOPERACIÓN ENTRE EL GOBIERNO AUTÓNOMO DESCENTRALIZADO PROVINCIAL DEL GUAYAS Y EL INSTITUTO INTERAMERICANO DE COOPERACIÓN PARA LA AGRICULTURA IICA</t>
  </si>
  <si>
    <t>EL INSTITUTO INTERAMERICANO DE COOPERACIÓN PARA LA AGRICULTURA IICA</t>
  </si>
  <si>
    <t>Con los antecedentes y base legal expuestos, el Gobierno Autónomo Descentralizado Provincial del Guayas y el Instituto Interamericano de Cooperación para la Agricultura IICA, se comprometen a desarrollar acciones conjuntas que permitan la ejecución del proyecto: “DINAMIZAR LA ACTIVIDAD AGRO - PRODUCTIVA EN LA PROVINCIA DEL GUAYAS, MEDIANTE EL DESARROLLO DE INSTRUMENTOS Y ACCIONES TÉCNICAS INNOVADORAS EN RIEGO Y DRENAJE CON UN ENFOQUE CLIMÁTICAMENTE INTELIGENTE”.</t>
  </si>
  <si>
    <t>Tiene por objeto ejecutar el proyecto: "Comedores Provinciales Ciudadanos", para mantener una red de 4 comedores en la provincia de Guayas, que alimentará diariamente a 470 personas en situación de vulnerabilidad.</t>
  </si>
  <si>
    <t>MEMORANDO DE ENTENDIMIENTO ENTRE EL GOBIERNO AUTÓNOMO DESCENTRALIZADO PROVINCIAL DEL GUAYAS Y LA ESCUELA SUPERIOR POLITÉCNICA DEL LITORAL-ESPOL.</t>
  </si>
  <si>
    <t>ESCUELA SUPERIOR POLITÉCNICA DEL LITORAL-ESPOL.</t>
  </si>
  <si>
    <t>El presente Memorando de Entendimiento entre el Gobierno Autónomo Descentralizado Provincial del Guayas y la Escuela Superior Politécnica del Litoral – ESPOL, tiene como objetivo ejecutar los siguientes proyectos: 
 Consolidar el Polo de Innovación Campus Peñas – Distrito 100      
 Desarrollar las bases del Centro de Emprendimiento e Innovación de la Prefectura del Guayas en el Campus Peñas</t>
  </si>
  <si>
    <t>CONVENIO ESPECÍFICO DE COOPERACIÓN INTERINSTITUCIONAL DE CONCURRENCIA DE COMPETENCIAS ENTRE EL GOBIERNO AUTÓNOMO DESCENTRALIZADO PROVINCIAL DEL GUAYAS Y EL GOBIERNO AUTÓNOMO DESCENTRALIZADO PROVINCIAL DE MANABÍ.</t>
  </si>
  <si>
    <t>EL GOBIERNO AUTÓNOMO DESCENTRALIZADO PROVINCIAL DE MANABÍ</t>
  </si>
  <si>
    <t>Se comprometen a la ejecución del proyecto: “Reconformación y mejoramiento con material pétreo, desde el límite provincial Manabí/Guayas, ubicado en las coordenadas (610771,9867339), hasta Chicompillo, con una longitud de 6,65 km, en la jurisdicción de la provincia del Guayas”.</t>
  </si>
  <si>
    <t>CONVENIO MARCO DE COOPERACIÓN INTERINSTITUCIONAL ENTRE EL GOBIERNO AUTÓNOMO DESCENTRALIZADO PROVINCIAL DEL GUAYAS Y EL GOBIERNO AUTÓNOMO DESCENTRALIZADO PROVINCIAL DEL CAÑAR</t>
  </si>
  <si>
    <t xml:space="preserve"> EL GOBIERNO AUTÓNOMO DESCENTRALIZADO PROVINCIAL DEL CAÑAR</t>
  </si>
  <si>
    <t>Por medio del presente Convenio Marco de Cooperación Interinstitucional entre el Gobierno Autónomo Descentralizado Provincial del Guayas y el Gobierno Autónomo Descentralizado Provincial del Cañar, se comprometen a la ejecución del proyecto: “Obras de captación en el Río Cañar para el sistema de riego Manuel de J. Calle, en el cantón La Troncal, provincia de Cañar</t>
  </si>
  <si>
    <t>3 AÑOS</t>
  </si>
  <si>
    <t>CONVENIO DE COOPERACIÓN ENTRE EL GOBIERNO AUTÓNOMO DESCENTRALIZADO PROVINCIAL DEL GUAYAS Y EL CLUB DEPORTIVO ESPECIALIZADO FORMATIVO “BEACH TENNIS GUAYAQUIL”.</t>
  </si>
  <si>
    <t>EL CLUB DEPORTIVO ESPECIALIZADO FORMATIVO “BEACH TENNIS GUAYAQUIL</t>
  </si>
  <si>
    <t>Unen esfuerzos para fomentar la práctica del pádel en la provincia del Guayas, incentivando la participación deportiva y el desarrollo de una vida sana a través de la organización del proyecto: Sambo Pádel Tour, que se llevará a cabo en las sedes de River y All Pádel.</t>
  </si>
  <si>
    <t>40 DIAS</t>
  </si>
  <si>
    <t>Por medio del presente Convenio Específico de Cooperación Interinstitucional de Concurrencia de Competencias entre el Gobierno Autónomo Descentralizado Provincial del Guayas y el Gobierno Autónomo Descentralizado Provincial de Manabí, se comprometen a elaborar los “ESTUDIOS TÉCNICOS PARA LA CONSTRUCCIÓN DEL PUENTE SOBRE EL RÍO LAS GUABAS EN EL LÍMITE PROVINCIAL EN EL SECTOR DE SAN AGUSTÍN, SUS ACCESOS Y OBRAS COMPLEMENTARIAS, QUE CONECTA AL SITIO SAN AGUSTÍN, PARROQUIA GUALE DEL CANTÓN PAJÁN DE LA PROVINCIA DE MANABÍ CON EL SITIO LA MESADA DEL CANTÓN COLIMES DE LA PROVINCIA DEL GUAYAS”.</t>
  </si>
  <si>
    <t>EL GOBIERNO AUTÓNOMO DESCENTRALIZADO PROVINCIAL DE MANABÍ.</t>
  </si>
  <si>
    <t>CONVENIO DE MANCOMUNIDAD</t>
  </si>
  <si>
    <t>1217 DIAS</t>
  </si>
  <si>
    <t xml:space="preserve">7305 DIAS </t>
  </si>
  <si>
    <t>791 DIAS</t>
  </si>
  <si>
    <t>121 DIAS</t>
  </si>
  <si>
    <t>60 DIAS</t>
  </si>
  <si>
    <t xml:space="preserve">1095 DIAS </t>
  </si>
  <si>
    <t xml:space="preserve">334 DIAS </t>
  </si>
  <si>
    <t xml:space="preserve">547 DIAS </t>
  </si>
  <si>
    <t xml:space="preserve">273 DIAS </t>
  </si>
  <si>
    <t xml:space="preserve">90 DIAS </t>
  </si>
  <si>
    <t xml:space="preserve">40 DIAS </t>
  </si>
  <si>
    <t xml:space="preserve">GOBIERNOS AUTONOMOS DESCENTRALIZADOS /CUENCA DEL RIO DAULE </t>
  </si>
  <si>
    <t>CONTRATO DE COMODATO</t>
  </si>
  <si>
    <t>SI FECHA POR AHORA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</si>
</sst>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43" formatCode="_ * #,##0.00_ ;_ * \-#,##0.00_ ;_ * &quot;-&quot;??_ ;_ @_ "/>
    <numFmt numFmtId="164" formatCode="&quot;$&quot;#,##0.00"/>
    <numFmt numFmtId="165" formatCode="_(&quot;$&quot;\ * #,##0.00_);_(&quot;$&quot;\ * \(#,##0.00\);_(&quot;$&quot;\ * &quot;-&quot;??_);_(@_)"/>
    <numFmt numFmtId="166" formatCode="dd/mm/yyyy;@"/>
  </numFmts>
  <fonts count="18" x14ac:knownFonts="1">
    <font>
      <sz val="11"/>
      <color theme="1"/>
      <name val="Aptos Narrow"/>
      <family val="2"/>
      <scheme val="minor"/>
    </font>
    <font>
      <sz val="11"/>
      <color theme="1"/>
      <name val="Aptos Narrow"/>
      <family val="2"/>
      <scheme val="minor"/>
    </font>
    <font>
      <sz val="7"/>
      <color theme="1"/>
      <name val="Verdana"/>
      <family val="2"/>
    </font>
    <font>
      <sz val="8"/>
      <color theme="1"/>
      <name val="Verdana"/>
      <family val="2"/>
    </font>
    <font>
      <b/>
      <sz val="7"/>
      <color theme="1"/>
      <name val="Verdana"/>
      <family val="2"/>
    </font>
    <font>
      <b/>
      <sz val="22"/>
      <color theme="1"/>
      <name val="Verdana"/>
      <family val="2"/>
    </font>
    <font>
      <b/>
      <sz val="8"/>
      <color theme="1"/>
      <name val="Verdana"/>
      <family val="2"/>
    </font>
    <font>
      <b/>
      <sz val="9"/>
      <color theme="1"/>
      <name val="Verdana"/>
      <family val="2"/>
    </font>
    <font>
      <b/>
      <sz val="7"/>
      <name val="Verdana"/>
      <family val="2"/>
    </font>
    <font>
      <sz val="7"/>
      <name val="Verdana"/>
      <family val="2"/>
    </font>
    <font>
      <sz val="8"/>
      <name val="Verdana"/>
      <family val="2"/>
    </font>
    <font>
      <sz val="9"/>
      <name val="Verdana"/>
      <family val="2"/>
    </font>
    <font>
      <b/>
      <sz val="8"/>
      <name val="Verdana"/>
      <family val="2"/>
    </font>
    <font>
      <sz val="8"/>
      <color rgb="FFFF0000"/>
      <name val="Verdana"/>
      <family val="2"/>
    </font>
    <font>
      <b/>
      <sz val="9"/>
      <color indexed="81"/>
      <name val="Tahoma"/>
      <family val="2"/>
    </font>
    <font>
      <sz val="9"/>
      <color indexed="81"/>
      <name val="Tahoma"/>
      <family val="2"/>
    </font>
    <font>
      <sz val="7"/>
      <color rgb="FFFF0000"/>
      <name val="Verdana"/>
      <family val="2"/>
    </font>
    <font>
      <sz val="7"/>
      <color rgb="FFC00000"/>
      <name val="Verdana"/>
      <family val="2"/>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C6C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cellStyleXfs>
  <cellXfs count="126">
    <xf numFmtId="0" fontId="0" fillId="0" borderId="0" xfId="0"/>
    <xf numFmtId="0" fontId="2" fillId="2" borderId="0" xfId="0" applyFont="1" applyFill="1"/>
    <xf numFmtId="0" fontId="2" fillId="2" borderId="0" xfId="0" applyFont="1" applyFill="1" applyAlignment="1">
      <alignment horizontal="center" wrapText="1"/>
    </xf>
    <xf numFmtId="0" fontId="2" fillId="2" borderId="0" xfId="0" applyFont="1" applyFill="1" applyAlignment="1">
      <alignment wrapText="1"/>
    </xf>
    <xf numFmtId="0" fontId="2" fillId="2" borderId="0" xfId="0" applyFont="1" applyFill="1" applyAlignment="1">
      <alignment horizontal="center"/>
    </xf>
    <xf numFmtId="0" fontId="3" fillId="2" borderId="0" xfId="0" applyFont="1" applyFill="1" applyAlignment="1">
      <alignment horizontal="center"/>
    </xf>
    <xf numFmtId="0" fontId="3" fillId="2" borderId="0" xfId="0" applyFont="1" applyFill="1"/>
    <xf numFmtId="14" fontId="3" fillId="2" borderId="0" xfId="0" applyNumberFormat="1" applyFont="1" applyFill="1"/>
    <xf numFmtId="14" fontId="3" fillId="2" borderId="0" xfId="0" applyNumberFormat="1" applyFont="1" applyFill="1" applyAlignment="1">
      <alignment wrapText="1"/>
    </xf>
    <xf numFmtId="14" fontId="2" fillId="2" borderId="0" xfId="0" applyNumberFormat="1" applyFont="1" applyFill="1"/>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44" fontId="5" fillId="2" borderId="0" xfId="2" applyFont="1" applyFill="1" applyAlignment="1">
      <alignment horizontal="left" vertical="center" wrapText="1"/>
    </xf>
    <xf numFmtId="0" fontId="6" fillId="2" borderId="0" xfId="0" applyFont="1" applyFill="1" applyAlignment="1">
      <alignment horizontal="center" vertical="center" wrapText="1"/>
    </xf>
    <xf numFmtId="14" fontId="6" fillId="2" borderId="0" xfId="0" applyNumberFormat="1" applyFont="1" applyFill="1" applyAlignment="1">
      <alignment horizontal="left" vertical="center" wrapText="1"/>
    </xf>
    <xf numFmtId="14" fontId="7" fillId="2" borderId="0" xfId="0" applyNumberFormat="1" applyFont="1" applyFill="1" applyAlignment="1">
      <alignment horizontal="left" vertical="center" wrapText="1"/>
    </xf>
    <xf numFmtId="0" fontId="3" fillId="2" borderId="0" xfId="0" applyFont="1" applyFill="1" applyAlignment="1">
      <alignment vertical="center"/>
    </xf>
    <xf numFmtId="0" fontId="9" fillId="2" borderId="1" xfId="5"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5" fontId="9" fillId="2" borderId="1" xfId="5" applyFont="1" applyFill="1" applyBorder="1" applyAlignment="1">
      <alignment horizontal="center" vertical="center" wrapText="1"/>
    </xf>
    <xf numFmtId="164" fontId="10" fillId="2" borderId="1" xfId="2" applyNumberFormat="1" applyFont="1" applyFill="1" applyBorder="1" applyAlignment="1">
      <alignment horizontal="right" vertical="center" wrapText="1"/>
    </xf>
    <xf numFmtId="0" fontId="10" fillId="2" borderId="1" xfId="5"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xf>
    <xf numFmtId="15" fontId="9"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43" fontId="3" fillId="2" borderId="0" xfId="1" applyFont="1" applyFill="1" applyAlignment="1">
      <alignment vertical="center"/>
    </xf>
    <xf numFmtId="0" fontId="9" fillId="2" borderId="1" xfId="6" applyFont="1" applyFill="1" applyBorder="1" applyAlignment="1">
      <alignment horizontal="center" vertical="center" wrapText="1"/>
    </xf>
    <xf numFmtId="0" fontId="9" fillId="2" borderId="1" xfId="0" applyFont="1" applyFill="1" applyBorder="1" applyAlignment="1">
      <alignment horizontal="justify" vertical="center" wrapText="1"/>
    </xf>
    <xf numFmtId="44" fontId="10" fillId="2" borderId="1" xfId="2" applyFont="1" applyFill="1" applyBorder="1" applyAlignment="1">
      <alignment horizontal="right" vertical="center" wrapText="1"/>
    </xf>
    <xf numFmtId="164" fontId="9" fillId="2" borderId="1" xfId="0" applyNumberFormat="1" applyFont="1" applyFill="1" applyBorder="1" applyAlignment="1">
      <alignment horizontal="center" vertical="center" wrapText="1"/>
    </xf>
    <xf numFmtId="164" fontId="9" fillId="2" borderId="1" xfId="2" applyNumberFormat="1" applyFont="1" applyFill="1" applyBorder="1" applyAlignment="1">
      <alignment horizontal="center" vertical="center" wrapText="1"/>
    </xf>
    <xf numFmtId="164" fontId="10" fillId="2" borderId="1" xfId="5" applyNumberFormat="1"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0" fontId="9" fillId="2" borderId="1" xfId="2" applyNumberFormat="1" applyFont="1" applyFill="1" applyBorder="1" applyAlignment="1">
      <alignment horizontal="center" vertical="center" wrapText="1"/>
    </xf>
    <xf numFmtId="0" fontId="9" fillId="2" borderId="1" xfId="6" applyFont="1" applyFill="1" applyBorder="1" applyAlignment="1">
      <alignment horizontal="justify" vertical="center" wrapText="1"/>
    </xf>
    <xf numFmtId="0" fontId="3" fillId="2" borderId="2" xfId="0" applyFont="1" applyFill="1" applyBorder="1"/>
    <xf numFmtId="44" fontId="9" fillId="2" borderId="1" xfId="2" applyFont="1" applyFill="1" applyBorder="1" applyAlignment="1">
      <alignment horizontal="right" vertical="center" wrapText="1"/>
    </xf>
    <xf numFmtId="0" fontId="9" fillId="2" borderId="1" xfId="7" applyFont="1" applyFill="1" applyBorder="1" applyAlignment="1">
      <alignment horizontal="center" vertical="center" wrapText="1"/>
    </xf>
    <xf numFmtId="0" fontId="9" fillId="2" borderId="1" xfId="7" applyFont="1" applyFill="1" applyBorder="1" applyAlignment="1">
      <alignment horizontal="justify" vertical="center" wrapText="1"/>
    </xf>
    <xf numFmtId="44" fontId="13" fillId="2" borderId="1" xfId="2" applyFont="1" applyFill="1" applyBorder="1" applyAlignment="1">
      <alignment horizontal="right" vertical="center" wrapText="1"/>
    </xf>
    <xf numFmtId="164" fontId="10" fillId="2" borderId="1" xfId="2"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3" fillId="2" borderId="0" xfId="0" applyFont="1" applyFill="1" applyAlignment="1">
      <alignment horizontal="justify" vertical="center" wrapText="1"/>
    </xf>
    <xf numFmtId="0" fontId="2" fillId="2" borderId="0" xfId="0" applyFont="1" applyFill="1" applyAlignment="1">
      <alignment horizontal="justify" vertical="center" wrapText="1"/>
    </xf>
    <xf numFmtId="166" fontId="10" fillId="2"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2" fillId="2" borderId="0" xfId="0" applyFont="1" applyFill="1" applyAlignment="1">
      <alignment horizontal="center" vertical="center" wrapText="1"/>
    </xf>
    <xf numFmtId="14" fontId="9"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44" fontId="3" fillId="2" borderId="0" xfId="2" applyFont="1" applyFill="1" applyAlignment="1">
      <alignment horizontal="right"/>
    </xf>
    <xf numFmtId="44" fontId="12" fillId="2" borderId="1" xfId="2"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164" fontId="9" fillId="2" borderId="1" xfId="5" applyNumberFormat="1" applyFont="1" applyFill="1" applyBorder="1" applyAlignment="1">
      <alignment horizontal="center" vertical="center" wrapText="1"/>
    </xf>
    <xf numFmtId="9" fontId="2" fillId="2" borderId="0" xfId="3" applyFont="1" applyFill="1" applyAlignment="1">
      <alignment horizontal="justify" vertical="center" wrapText="1"/>
    </xf>
    <xf numFmtId="44" fontId="3" fillId="2" borderId="1" xfId="2" applyFont="1" applyFill="1" applyBorder="1" applyAlignment="1">
      <alignment horizontal="center" vertical="center" wrapText="1"/>
    </xf>
    <xf numFmtId="164" fontId="16" fillId="2" borderId="1" xfId="2" applyNumberFormat="1" applyFont="1" applyFill="1" applyBorder="1" applyAlignment="1">
      <alignment horizontal="center" vertical="center" wrapText="1"/>
    </xf>
    <xf numFmtId="165" fontId="8" fillId="2" borderId="1" xfId="4" applyFont="1" applyFill="1" applyBorder="1" applyAlignment="1">
      <alignment horizontal="center" vertical="center" wrapText="1"/>
    </xf>
    <xf numFmtId="165" fontId="12" fillId="2" borderId="1" xfId="4" applyFont="1" applyFill="1" applyBorder="1" applyAlignment="1">
      <alignment horizontal="center" vertical="center" wrapText="1"/>
    </xf>
    <xf numFmtId="14" fontId="12" fillId="2" borderId="1" xfId="4" applyNumberFormat="1" applyFont="1" applyFill="1" applyBorder="1" applyAlignment="1">
      <alignment horizontal="center" vertical="center" wrapText="1"/>
    </xf>
    <xf numFmtId="0" fontId="9" fillId="2" borderId="0" xfId="0" applyFont="1" applyFill="1" applyAlignment="1">
      <alignment horizontal="center" wrapText="1"/>
    </xf>
    <xf numFmtId="14" fontId="12" fillId="3" borderId="1" xfId="4" applyNumberFormat="1" applyFont="1" applyFill="1" applyBorder="1" applyAlignment="1">
      <alignment horizontal="center" vertical="center" wrapText="1"/>
    </xf>
    <xf numFmtId="14" fontId="8" fillId="3" borderId="1" xfId="4" applyNumberFormat="1" applyFont="1" applyFill="1" applyBorder="1" applyAlignment="1">
      <alignment horizontal="center" vertical="center" wrapText="1"/>
    </xf>
    <xf numFmtId="165" fontId="8" fillId="3" borderId="1" xfId="4"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applyAlignment="1">
      <alignment vertical="center" wrapText="1"/>
    </xf>
    <xf numFmtId="44" fontId="3" fillId="2" borderId="1" xfId="2" applyFont="1" applyFill="1" applyBorder="1" applyAlignment="1">
      <alignment vertical="center" wrapText="1"/>
    </xf>
    <xf numFmtId="14" fontId="3" fillId="2" borderId="1" xfId="0" applyNumberFormat="1" applyFont="1" applyFill="1" applyBorder="1" applyAlignment="1">
      <alignment vertical="center" wrapText="1"/>
    </xf>
    <xf numFmtId="0" fontId="2" fillId="2" borderId="1" xfId="0" applyFont="1" applyFill="1" applyBorder="1" applyAlignment="1">
      <alignment horizontal="center" wrapText="1"/>
    </xf>
    <xf numFmtId="0" fontId="2" fillId="2" borderId="1" xfId="0" applyFont="1" applyFill="1" applyBorder="1" applyAlignment="1">
      <alignment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2" fontId="6" fillId="2" borderId="0" xfId="0" applyNumberFormat="1" applyFont="1" applyFill="1" applyAlignment="1">
      <alignment horizontal="center" vertical="center" wrapText="1"/>
    </xf>
    <xf numFmtId="165" fontId="12" fillId="5" borderId="1" xfId="4" applyFont="1" applyFill="1" applyBorder="1" applyAlignment="1">
      <alignment horizontal="center" vertical="center" wrapText="1"/>
    </xf>
    <xf numFmtId="15" fontId="9"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3" fillId="5" borderId="0" xfId="0" applyFont="1" applyFill="1"/>
    <xf numFmtId="164" fontId="8" fillId="2" borderId="4" xfId="0" applyNumberFormat="1" applyFont="1" applyFill="1" applyBorder="1" applyAlignment="1">
      <alignment horizontal="center" vertical="center" wrapText="1"/>
    </xf>
    <xf numFmtId="15" fontId="9" fillId="4"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5" fontId="9" fillId="6" borderId="1"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44" fontId="2" fillId="2" borderId="1" xfId="2" applyFont="1" applyFill="1" applyBorder="1" applyAlignment="1">
      <alignment vertical="center" wrapText="1"/>
    </xf>
    <xf numFmtId="14" fontId="2" fillId="2" borderId="1" xfId="0" applyNumberFormat="1" applyFont="1" applyFill="1" applyBorder="1" applyAlignment="1">
      <alignment vertical="center" wrapText="1"/>
    </xf>
    <xf numFmtId="165" fontId="9" fillId="2" borderId="1" xfId="5" applyFont="1" applyFill="1" applyBorder="1" applyAlignment="1">
      <alignment vertical="center" wrapText="1"/>
    </xf>
    <xf numFmtId="44" fontId="2" fillId="2" borderId="1" xfId="2" applyFont="1" applyFill="1" applyBorder="1" applyAlignment="1">
      <alignment horizontal="center" vertical="center"/>
    </xf>
    <xf numFmtId="14" fontId="2" fillId="2" borderId="1"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wrapText="1"/>
    </xf>
    <xf numFmtId="44" fontId="2" fillId="2" borderId="1" xfId="2" applyFont="1" applyFill="1" applyBorder="1" applyAlignment="1">
      <alignment horizontal="right" vertical="center"/>
    </xf>
    <xf numFmtId="14" fontId="2" fillId="2" borderId="1" xfId="0" applyNumberFormat="1" applyFont="1" applyFill="1" applyBorder="1" applyAlignment="1">
      <alignment vertical="center"/>
    </xf>
    <xf numFmtId="0" fontId="2" fillId="0" borderId="1" xfId="0" applyFont="1" applyBorder="1" applyAlignment="1">
      <alignment horizontal="center" vertical="center" wrapText="1"/>
    </xf>
    <xf numFmtId="44" fontId="2" fillId="2" borderId="1" xfId="2" applyFont="1" applyFill="1" applyBorder="1" applyAlignment="1">
      <alignment horizontal="center" vertical="center" wrapText="1"/>
    </xf>
    <xf numFmtId="0" fontId="9" fillId="7" borderId="1" xfId="6" applyFont="1" applyFill="1" applyBorder="1" applyAlignment="1">
      <alignment horizontal="center" vertical="center" wrapText="1"/>
    </xf>
    <xf numFmtId="0" fontId="2" fillId="7" borderId="1" xfId="0" applyFont="1" applyFill="1" applyBorder="1" applyAlignment="1">
      <alignment horizontal="center" vertical="center" wrapText="1"/>
    </xf>
    <xf numFmtId="165" fontId="12" fillId="3" borderId="1" xfId="4" applyFont="1" applyFill="1" applyBorder="1" applyAlignment="1">
      <alignment horizontal="center" vertical="center" wrapText="1"/>
    </xf>
    <xf numFmtId="0" fontId="2" fillId="8" borderId="1" xfId="0" applyFont="1" applyFill="1" applyBorder="1" applyAlignment="1">
      <alignment horizontal="center"/>
    </xf>
    <xf numFmtId="44" fontId="3" fillId="2" borderId="1" xfId="2" applyFont="1" applyFill="1" applyBorder="1" applyAlignment="1">
      <alignment horizontal="right"/>
    </xf>
    <xf numFmtId="0" fontId="3" fillId="2" borderId="1" xfId="0" applyFont="1" applyFill="1" applyBorder="1" applyAlignment="1">
      <alignment horizontal="center"/>
    </xf>
    <xf numFmtId="14" fontId="3" fillId="2" borderId="1" xfId="0" applyNumberFormat="1" applyFont="1" applyFill="1" applyBorder="1"/>
    <xf numFmtId="14" fontId="3" fillId="2" borderId="1" xfId="0" applyNumberFormat="1" applyFont="1" applyFill="1" applyBorder="1" applyAlignment="1">
      <alignment wrapText="1"/>
    </xf>
    <xf numFmtId="14" fontId="2" fillId="2" borderId="1" xfId="0" applyNumberFormat="1" applyFont="1" applyFill="1" applyBorder="1"/>
    <xf numFmtId="15" fontId="9" fillId="7" borderId="1" xfId="0" applyNumberFormat="1" applyFont="1" applyFill="1" applyBorder="1" applyAlignment="1">
      <alignment horizontal="center" vertical="center" wrapText="1"/>
    </xf>
    <xf numFmtId="14" fontId="9" fillId="7" borderId="1" xfId="0" applyNumberFormat="1" applyFont="1" applyFill="1" applyBorder="1" applyAlignment="1">
      <alignment horizontal="center" vertical="center"/>
    </xf>
    <xf numFmtId="0" fontId="0" fillId="0" borderId="0" xfId="0" pivotButton="1"/>
    <xf numFmtId="0" fontId="9"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0" borderId="0" xfId="0" applyAlignment="1">
      <alignment horizontal="left"/>
    </xf>
    <xf numFmtId="0" fontId="2" fillId="8" borderId="1" xfId="0" applyFont="1" applyFill="1" applyBorder="1" applyAlignment="1">
      <alignment horizontal="center" vertical="center"/>
    </xf>
    <xf numFmtId="44" fontId="9" fillId="2" borderId="1" xfId="2" applyFont="1" applyFill="1" applyBorder="1" applyAlignment="1">
      <alignment horizontal="center" vertical="center" wrapText="1"/>
    </xf>
    <xf numFmtId="44" fontId="16" fillId="2" borderId="1" xfId="2"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2" borderId="1" xfId="2" applyNumberFormat="1" applyFont="1" applyFill="1" applyBorder="1" applyAlignment="1">
      <alignment horizontal="center" vertical="center"/>
    </xf>
    <xf numFmtId="14" fontId="2" fillId="7" borderId="1" xfId="0" applyNumberFormat="1" applyFont="1" applyFill="1" applyBorder="1" applyAlignment="1">
      <alignment horizontal="center" vertical="center" wrapText="1"/>
    </xf>
    <xf numFmtId="0" fontId="3" fillId="2" borderId="1" xfId="0" applyFont="1" applyFill="1" applyBorder="1" applyAlignment="1">
      <alignment horizontal="center" wrapText="1"/>
    </xf>
  </cellXfs>
  <cellStyles count="9">
    <cellStyle name="Millares" xfId="1" builtinId="3"/>
    <cellStyle name="Moneda" xfId="2" builtinId="4"/>
    <cellStyle name="Moneda 10 2" xfId="5" xr:uid="{A60C4261-1460-4F6F-B66E-AB667DF6527A}"/>
    <cellStyle name="Moneda 11 3" xfId="8" xr:uid="{DD42EFD2-2BDB-40AD-8EB2-C6B8C3680F36}"/>
    <cellStyle name="Moneda 2" xfId="4" xr:uid="{92D75DCF-C7D2-4D63-86C6-7C9333FD1948}"/>
    <cellStyle name="Normal" xfId="0" builtinId="0"/>
    <cellStyle name="Normal 11 2" xfId="7" xr:uid="{FAF20E7D-9FEA-4DAF-864A-6B005AAF41C7}"/>
    <cellStyle name="Normal 2 3 2" xfId="6" xr:uid="{EF7243B9-3A00-4EC5-92E5-5C38C614540A}"/>
    <cellStyle name="Porcentaje" xfId="3" builtinId="5"/>
  </cellStyles>
  <dxfs count="51">
    <dxf>
      <fill>
        <patternFill patternType="solid">
          <fgColor rgb="FFFFC6C6"/>
          <bgColor rgb="FF00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RGE NOBOA GOMEZ" refreshedDate="45938.68140671296" createdVersion="8" refreshedVersion="8" minRefreshableVersion="3" recordCount="591" xr:uid="{EBCC3E19-6A8F-474E-8FF6-3CC99DD09A57}">
  <cacheSource type="worksheet">
    <worksheetSource ref="A4:R595" sheet="SEGUIMIENTO CONVENIOS"/>
  </cacheSource>
  <cacheFields count="18">
    <cacheField name="AÑO" numFmtId="0">
      <sharedItems containsSemiMixedTypes="0" containsString="0" containsNumber="1" containsInteger="1" minValue="2016" maxValue="2025"/>
    </cacheField>
    <cacheField name="DIRECCIÓN RESPONSABLE" numFmtId="0">
      <sharedItems containsBlank="1"/>
    </cacheField>
    <cacheField name="TIPO" numFmtId="0">
      <sharedItems containsBlank="1" count="21">
        <s v="CONVENIO ESPECÍFICO"/>
        <s v="CONVENIO DE COOPERACIÓN"/>
        <m/>
        <s v="CONVENIO MARCO"/>
        <s v="MEMORANDO DE ENTENDIMIENTO"/>
        <s v="ACUERDO DE COOPERACIÓN "/>
        <s v="TRANSFERENCIA DE FONDOS"/>
        <s v="CONVENIO DE TRANSFERENCIA"/>
        <s v="CONVENIO MARCO DE COOPERACIÓN"/>
        <s v="CONVENIO DE COOPERACIÓN INTERINSTITUCIONAL"/>
        <s v="CONVENIO ESPECÍFICO DE COOPERACIÓN"/>
        <s v="ACUERDO DE COOPERACIÓN INTERINSTITUCIONAL"/>
        <s v="CONVENIO TRIPARTITO ESPECÍFICO"/>
        <s v="ADENDA 2 MODIFICATORIA Y"/>
        <s v="ADENDA # 2 MODIFICATORIA Y"/>
        <s v="ADENDA"/>
        <s v="CONVENIOO ESPECIFICO"/>
        <s v="CONVENNIO DE COOPERACIÓN "/>
        <s v="CONVENIO ESPECIFICO"/>
        <s v="ADENDA "/>
        <s v="CONVENIO TRIPARTITO"/>
      </sharedItems>
    </cacheField>
    <cacheField name="NOMBRE DEL CONVENIO CONVENIO" numFmtId="0">
      <sharedItems longText="1"/>
    </cacheField>
    <cacheField name="CONTRAPARTE" numFmtId="0">
      <sharedItems count="395" longText="1">
        <s v="ASOCIACIÓN DE EXPORTADORES DE BANANO DEL ECUADOR (AEBE)"/>
        <s v=" LA FUNDACIÓN DE CAPACITACIÓN Y DESARROLLO INTEGRAL – FUNCADI"/>
        <s v="CORPORACIÓN MESA NACIONAL DE EDUCACIÓN EN VALORES"/>
        <s v=" Fundación Global Smile Ecuador - Programa Médico Quirúrgico Humanitario"/>
        <s v="GOBIERNO AUTÓNOMO DESCENTRALIZADO MUNICIPAL DEL CANTÓN DURÁN"/>
        <s v="INSTITUTO NACIONAL DE PATRIMONIO CULTURAL"/>
        <s v="GAD DE MILAGRO "/>
        <s v="GAD DE PEDRO CARBO"/>
        <s v="GAD PARROQUIAL TAURA "/>
        <s v="GAD EL EMPALME"/>
        <s v="GAD DE NARANJITO"/>
        <s v="GAD DE ROBERTO ASTUDILLO"/>
        <s v="ASOCIACIÓN DE TRABAJADORES APÍCOLAS AUTÓNOMOS APICULTORES DEL ECUADOR"/>
        <s v="GAD  PARROQUIAL RURAL PUNÁ"/>
        <s v="GAD DE COLIMES"/>
        <s v="GAD DE SAMBORONDON - TARIFA"/>
        <s v="GAD DE BALAO"/>
        <s v=" COORDINACIÓN DAULE - EL LIMONAL"/>
        <s v="GAD DE MARISCAL SUCRE"/>
        <s v="DAULE - EL LAUREL"/>
        <s v="GAD ALFREDO BAQUERIZO MORENO - JUJAN"/>
        <s v="GAD DE BALZAR"/>
        <s v="GAD  LOMAS DE SARGENTILLO"/>
        <s v="GAD  ISIDRO AYORA"/>
        <s v="GAD DE SIMON BOLIVAR"/>
        <s v="GAD DE YAGUACHI"/>
        <s v="ASOCIACIÓN DE GANADEROS DEL LITORAL Y GALAPAGOS"/>
        <s v="GAD CANTONAL DE NARANJAL"/>
        <s v="GAD DE GRAL. ANTONIO ELIZALDE - BUCAY (BUCAY)"/>
        <s v="GAD DE DAULE"/>
        <s v="GAD DE NOBOL"/>
        <s v="JAMES WILLIAM HIGGINGS PLAZA"/>
        <s v="GAD PARROQUIAL LA VICTORIA"/>
        <s v="GAD PARROQUIAL DE LORENZO DE GARAICOA "/>
        <s v="GAD DE SANTA LUCIA"/>
        <s v="SR. PEDRO EDUARDO MORAN AGUIRRE"/>
        <s v="UNIVERSIDAD CATOLICA SANTIAGO DE GUAYAQUIL"/>
        <s v="FUNDACIÓN DE ACCIÓN SOCIAL ECUATORIANA"/>
        <s v="CONSTRUGUAYAS E.P."/>
        <s v="DAULE - JUAN BAUTISTA AGUIRRE"/>
        <s v="UNIVERSIDAD TECNICA PARTICULAR DE LOJA"/>
        <s v="DRAGUAYAS E.P."/>
        <s v="GAD PARROQUIAL EL ROSARIO - EL EMPALME"/>
        <s v="PATRONATO PROVINCIAL DE SERVICIO SOCIAL DE PASTAZA"/>
        <s v="CRUZ ROJA ECUATORIANA"/>
        <s v="FUNDACIÓN IBEROAMERICANA"/>
        <s v="COMPAÑÍA PSI PRODUCTOS Y SERVICIOS INDUSTRIALES C. LTDA."/>
        <s v="GAD DE SAMBORONDON"/>
        <s v="INSTITUTO SUPERIOR TECNOLOGICO ESPIRITU SANTO"/>
        <s v="GAD PARROQUIAL DE VALLE DE LA VIRGEN"/>
        <s v="GAD MUNICIPAL DEL CANTON GUAYAQUIL (POSORJA)"/>
        <s v="FUNDACIÓN CIUDADANÍA Y DESARROLLO (FCD)"/>
        <s v="FUNDACIÓN NOBIS"/>
        <s v="FONDO DE AGUA DE GUAYAQUIL"/>
        <s v="ESCUELA SUPERIOR  POLITECNICA DEL LITORAL - ESPOL"/>
        <s v="GAD DE EL EMPALME"/>
        <s v="GAD LOMAS DE SARGENTILLO"/>
        <s v="CONSERVATION INTERNACIONAL FOUNDATION ECUADOR (CI - ECUADOR)"/>
        <s v="INSTITUTO TECNOLOGICO EUROAMERICANO"/>
        <s v="FUNDACIÓN FRANK WEBER"/>
        <s v="GAD PARROQUIAL JUNQUILLAL"/>
        <s v="INSTITUTO TECNOLÓGICO FORMACIÓN"/>
        <s v="GAD PARROQUIAL PUNA"/>
        <s v="GAD PARROQUIAL DE ROBERTO ASTUDILLO"/>
        <s v="UNIVERSIDAD TECNOLÓGICA EMPRESARIAL DE GUAYAQUIL"/>
        <s v="GAD DE PALESTINA"/>
        <s v="UNIVERSIDAD ESTATAL DE MILAGRO"/>
        <s v="INSTITUTO INTERAMERICANO DE COOPERACIÓN PARA LA AGRICULTURA - IICA"/>
        <s v="COOPERACIÓN  PROMOTORES INMOBILIARIOS PRONOBIS S.A."/>
        <s v="THE NATURE CONSERVANCY"/>
        <s v="GAD DE ALFREDO BAQUERIZO MORENO - JUJAN"/>
        <s v="INSTITUTO SUPERIOR TECNOLÓGICO ARGOS"/>
        <s v="GAD EL TRIUNFO"/>
        <s v="FUNDACIÓN CENTRAL ECUATORIANA DE SERVICIOS AGRÍCOLAS (CESA) Y LA ORGANIZACIÓN AGRÓNOMES ET VÉTÉRNAIRES SANS FRONTIERE (AVSF)"/>
        <s v="GAD PARROQUIAL TAURA"/>
        <s v="CORPORACIÓN DE PROMOCIÓN DE EXPORTACIONES E INVERSIONES (CORPEI)"/>
        <s v="DIPUTACIÓN PROVINCIAL DE OURENSE, ESPAÑA"/>
        <s v="UNIVERSIDAD DE LA RIOJA - UNIR"/>
        <s v="UNIVERSIDAD DE LAS ARTES"/>
        <s v="GOBIERNO AUTÓNOMO DESCENTRALIZADO MUNICIPAL DEL CANTÓN SAN CRISTÓBAL DE PATATE"/>
        <s v="GOBIERNO AUTÓNOMO DESCENTRALIZADO MUNICIPAL DEL CANTÓN SAN CRISTOBAL DE GALÁPAGOS"/>
        <s v="FUNDACIÓN DE WAAL ECUADOR"/>
        <s v="UNIVERSIDAD DE  ESPECIALIDADES ESPÍRITU SANTO"/>
        <s v="AD MUNICIPAL DEL CANTÓN NABÓN"/>
        <s v="GAD CANTONAL ISIDRO AYORA"/>
        <s v="GOBIERNO AUTÓNOMO DESCENTRALIZADO MUNICIPAL DEL CANTÓN SAMBORONDÓN"/>
        <s v="GAD. PARROQUIAL RURAL POSORJA"/>
        <s v="EMPRESA PÚBLICA DE SERVICIOS ESPOL TECH E.P."/>
        <s v="FUNDACION GLOBAL SMILE"/>
        <s v="SRA. CAMILA MORA PIEDRA"/>
        <s v="ZOOLÓGICO EL PANTANAL"/>
        <s v="INABIO (INSTITUTO NACIONAL DE BIODIVERSIDAD) "/>
        <s v="ESCUELA DE AGRICULTURA DE LA REGIÓN TROPICAL Y HÚMEDA (EARTH)"/>
        <s v="UNIVERSIDAD DE GUAYAQUIL"/>
        <s v="CÁMARA DE AGRICULTURA DE LA SEGUNDA ZONA"/>
        <s v="CORPORACIÓN NACIONAL DE ORGANIZACIONES DE PRODUCTORES ARROCEROS (CORPNOARROZ)"/>
        <s v="SERVICIO NACIONAL DE ATENCION INTEGRAL A PERSONAS ADULTAS PRIVADAS DE LA LIBERTAD Y ADOLECENTES INFRACTORES (SNAI)"/>
        <s v="GAD DE MILAGRO"/>
        <s v="GAD GUAYAQUIL "/>
        <s v="FUNDACIÓN OPORTUNIDAD PARA EL CAMBIO -OPC"/>
        <s v="CONORTE S.A."/>
        <s v="FUNDACION SER FELIZ"/>
        <s v="FEDERACIÓN ECUATORIANA DE SURF"/>
        <s v="UNIVERSIDAD DE CUENCA"/>
        <s v="GAD DE DURAN"/>
        <s v="GAD DE EL ROSARIO"/>
        <s v="GAD EL EMPALME Y GAD PARROQUIAL GUAYAS"/>
        <s v="GAD CANTONAL LOMAS DE SARGENTILLO"/>
        <s v="DAULE - LAUREL"/>
        <s v="DAULE - EL LIMONAL"/>
        <s v="GAD PARROQUIAL DE CHOBO"/>
        <s v="GAD PARROQUIAL DE MARISCAL SUCRE"/>
        <s v="GAD DE MARCELINO MARIDUEÑA"/>
        <s v="GAD YAGUACHI"/>
        <s v="GAD DE PEDRO J MONTERO"/>
        <s v="GAD DE VIRGEN DE FATIMA"/>
        <s v="GAD PARROQUIAL GOMEZ RENDON"/>
        <s v="GAD.PARROQUIAL RURAL EL MORRO "/>
        <s v="GAD PARROQUIAL DE TENGUEL"/>
        <s v="GAD DE PLAYAS"/>
        <s v="GAD PARROQUIAL DE SANTA ROSA DE FLANDES "/>
        <s v="GAD PARROQUIAL VERNAZA"/>
        <s v="GAD PARROQUIAL DE SABANILLA - PEDRO CARBO"/>
        <s v="GAD CANTONAL DE SALITRE"/>
        <s v="GAD PARROQUIAL LA VICTORIA - SALITRE"/>
        <s v="GAD PARROQUIAL JUNQUILLAL - SALITRE"/>
        <s v="GAD PARROQUIAL TAURA- NARANJAL"/>
        <s v="GAD PARROQUIAL DE JESUS MARIA - NARANJAL"/>
        <s v="GAD PARROQUIAL DE SAN CARLOS - NARANJAL"/>
        <s v="GAD. MUNICIPAL DEL CANTON GUAYAQUIL"/>
        <s v="FEDERACIÓN DEPORTIVA DEL GUAYAS &quot;FEDEGUAYAS&quot;"/>
        <s v="GAD DE DAULE - JUAN BAUTISTA AGUIRRE"/>
        <s v="TECOPY S.A.U."/>
        <s v="AUTORIDAD AEROPORTUARIA DE GUAYAQUIL"/>
        <s v="GAD PARROQUIAL GOMEZ RENDON (PROGRESO)  "/>
        <s v="GAD PARROQUIAL DE VALLE DE LA VIRGEN - PEDRO CARBO"/>
        <s v="INTERNATIONAL FIRE AND RESCUE ASSOCIATION - IFRA"/>
        <s v="GAD PROVINCIAL DE LOS RIOS"/>
        <s v="GAD LOS RÍOS"/>
        <s v="GAD. MUNICIPAL DEL CANTON GUAYAQUIL "/>
        <s v="BENEMERITA SOCIEDAD PROTECTORA DE LA INFANCIA"/>
        <s v="CONSEJO NACIONAL ELECTORAL "/>
        <s v=" CANTON GUAYAQUIL"/>
        <s v="INSTITUTO SUPERIOR TECNOLÓGICO BOLIVARIANO DE TECNOLOGÍA"/>
        <s v="SECRETARIA TÉCNICA DEL COMITÉ INTERINSTITUCIONAL DE PREVENCIÓN DE ASENTAMIENTOS HUMANOS IRREGULARES"/>
        <s v="MINISTERIO DE LA PRODUCCION, COMERCIO EXTERIOR, INVERSIONES Y PESCA"/>
        <s v="GOBIERNO AUTONOMO DESCENTRALIZADO MUNICIPAL DEL CANTON  BALZAR"/>
        <s v="CLUB ROTARIO CERRO AZUL"/>
        <s v="LIGA DEPORTIVA CANTONAL DE DURÁN"/>
        <s v="GOBIERNO AUTÓNOMO DESCENTRALIZADO MUNICIPAL DEL CANTÓN GENERAL ANTONIO ELIZALDE (BUCAY)"/>
        <s v="GAD BALZAR"/>
        <s v="FUNDACIÓN CIRCULAR, ICHTHION, CATALIZA"/>
        <s v="UNIVERSIDAD LAICA VICENTE ROCAFUERTE"/>
        <s v="INSTITUTO SUPERIOR TECNOLOGICO GUAYAQUIL"/>
        <s v="GOBIERNO AUTONOMO DESCENTRALIZADO MUNICIPAL DEL CANTON  LOMAS DE SARGENTILLO"/>
        <s v="UNIVERSIDAD BOLIVARIANA DEL ECUADOR"/>
        <s v="TECNOLOGICO UNIVERSITARIO RUMIÑAHUI"/>
        <s v="GAD BUCAY"/>
        <s v="GAD MILAGRO"/>
        <s v="CORPORACIÓN INTER CANTONAL DE ORGANIZACIONES CAMPESINAS-CULTURALES-MONTUVIAS Y SOCIALES"/>
        <s v="GOBIERNO AUTONOMO DESCENTRALIZADO MUNICIPAL DEL CANTON  BALAO"/>
        <s v="GOBIERNO AUTONOMO DESCENTRALIZADO MUNICIPAL DEL CANTON  EL EMPALME"/>
        <s v="FUNDACIÓN MAYOR PODER"/>
        <s v="GOBIERNO AUTÓNOMO DESCENTRALIZADO MUNICIPAL DE SAMBORONDÓN"/>
        <s v="ASOCIACIÓN DE EXPORTADORES DE BANANO DEL ECUADOR – AEBE"/>
        <s v="COPADE-COMERCIO PARA EL DESARROLLO"/>
        <s v="GAD PALESTINA"/>
        <s v="INSTITUTO SUPERIOR TECNOLÓGICO BLUE HILL COLLEGE"/>
        <s v="FUNDACIÓN SAMU"/>
        <s v="UNIDAD EDUCATIVA FISCAL AMARILIS FUENTES ALCÍVAR"/>
        <s v="UNIDAD EDUCATIVA FISCAL AURORA ESTRADA RAMÍREZ"/>
        <s v="UNIDAD EDUCATIVA FISCAL CAMILOS GALLEGOS DOMÍNGUEZ"/>
        <s v="UNIDAD EDUCATIVA FISCAL ENRIQUE GIL GILBERT"/>
        <s v="UNIDAD EDUCATIVA FISCAL DR. FRANCISCO ARIZAGA LUQUE"/>
        <s v="UNIDAD EDUCATIVA FISCAL FRANCISCO CAMPOS COELLO"/>
        <s v="UNIDAD EDUCATIVA FISCAL FRANCISCO DE ORELLANA"/>
        <s v="UNIDAD EDUCATIVA FISCAL JAIME ROLDÓS AGUILERA"/>
        <s v="UNIDAD EDUCATIVA FISCAL JUAN EMILIO MURILLO"/>
        <s v="UNIDAD EDUCATIVA FISCAL DR. JUAN MODESTO CARBO NOBOA"/>
        <s v="UNIDAD EDUCATIVA FISCAL MARTHA BUCARAM DE ROLDÓS"/>
        <s v="UNIDAD EDUCATIVA FISCAL NUEVE DE OCTUBRE (SUR)"/>
        <s v="UNIDAD EDUCATIVA FISCAL NUEVE DE OCTUBRE (CENTRO)"/>
        <s v="UNIDAD EDUCATIVA FISCAL NUNA POMPILIO LLONA"/>
        <s v="UNIDAD EDUCATIVA FISCAL PATRIA ECUATORIANA"/>
        <s v="UNIDAD EDUCATIVA FISCAL RAFAEL GARCÍA GOYENA"/>
        <s v="UNIDAD EDUCATIVA FISCAL VEINTIOCHO DE MAYO"/>
        <s v="UNIVERSIDAD DE ALICANTE"/>
        <s v="UNIDAD EDUCATIVA SANTIAGO DE LAS PRADERAS"/>
        <s v="GOBIERNO AUTONOMO DESCENTRALIZADO MUNICIPAL DEL CANTON  COLIMES"/>
        <s v="SEÑORA MARIA FERNANDA ALBAN ESCALA"/>
        <s v="GAD COLIMES"/>
        <s v="GAD  PARROQUIAL GENERAL VERNAZA - SALITRE"/>
        <s v="GAD MUNICIPAL DEL CANTÓN DAULE"/>
        <s v="UNIDOS POR LA EDUCACIÓN"/>
        <s v="ASOCIACIÓN DE FOTÓGRAFOS ECUATORIANOS"/>
        <s v="JUNTA DE BENEFICENCIA DE GUAYAQUIL"/>
        <s v="FUNDACIÓN DE PRO TURISMO FUNDAPROTUR"/>
        <s v="FUNDACION MARIA GUARE"/>
        <s v="PROMOTORA CASABLANCA CABLAN SA"/>
        <s v="CENTRO DE APOYO Y PROTECCIÓN DE LOS DERECHOS &quot;SURKUNA&quot;"/>
        <s v="GOBIERNO AUTÓNOMO DESCENTRALIZADO MUNICIPAL DEL CANTÓN GENERAL ANTONIO ELIZALDE (BUCAY"/>
        <s v="VEOLIA ECUADOR S.A."/>
        <s v="PROCESADORA NACIONAL DE ALIMENTOS C.A. PRONACA"/>
        <s v="FUNDACIÓN GARZA ROJA"/>
        <s v="GAD MUNICIPAL DEL CANTÓN SAMBORONDÓN"/>
        <s v="GOBIERNO AUTONOMO DESCENTRALIZADO MUNICIPAL DEL CANTON EL EMPALME"/>
        <s v="GAD PARROQUIAL DE JUNQUILLAL"/>
        <s v="MUNICIPIO DE COLIMES"/>
        <s v="GAD SALITRE"/>
        <s v="GAD MUNICIPAL DEL CANTÓN ALFREDO BAQUERIZO MORENO (JUJAN) BALAO BALZAR COLIMES CRNL. MARCELINO MARIDUEÑA DAULE EL EMPALME EL TRIUNFO GENERAL ANTONIO ELIZALDE (BUCAY) GUAYAQUIL LOMAS DE SARGENTILLO MILAGRO NARANJAL PALESTINA PEDRO CARBO SAN JACINTO YAGUACHI SIMÓN BOLÍVAR"/>
        <s v="CÁMARA DE COMERCIO ECUATORIANO CHINA"/>
        <s v="PARROQUIA TARIFA DEL CANTON SAMBORONDON"/>
        <s v="GAD EL EMPALME, LA GUAYAS"/>
        <s v="BENEMÉRITA SOCIEDAD PROTECTORA DE LA INFANCIA"/>
        <s v="UNIDAD EDUCATIVA CIENCIA Y FE"/>
        <s v="UNIDAD EDUCATIVA SAGRADA FAMILIA DE NAZARED"/>
        <s v="UNIDAD EDUCATIVA TEODORO ALVARADO OLEA"/>
        <s v="UNIDAD EDUCATIVA ACADEMIA NAVAL ALMIRANTE ILLINGWORTH"/>
        <s v="UNIDAD EDUCATIVA SANTA MARÍA MAZARELLO"/>
        <s v="UNIDAD EDUCATIVA REPÚBLICA DE VENEZUELA"/>
        <s v="UNIDAD EDUCATIVA PARTICULAR SOFOS"/>
        <s v="UNIDAD EDUCATIVA PARTICULAR SANTA MARÍA GORETTI"/>
        <s v="UNIDAD EDUCATIVA PARTICULAR SANTA MARÍA DE LOS ÁNGELES"/>
        <s v="UNIVERSIDAD AGRARIA DEL ECUADOR"/>
        <s v="GOBIERNO AUTÓNOMO DESCENTRALIZADO MUNICIPAL DEL CANTÓN SAN JACINTO YAGUACHI"/>
        <s v="GAD PARROQUIAL &quot;GUAYAS&quot;"/>
        <s v="UNIDAD EDUCATIVA REPUBLICA DE FRANCIA"/>
        <s v="FUNDACIÓN ARTE Y CULTURA DEL ECUADOR FACEC"/>
        <s v="CONSEJO DE LA JUDICATURA"/>
        <s v="GAD DAULE"/>
        <s v="FUNDACIÓN CEPAM – GUAYAQUIL"/>
        <s v="CONSEJO DE PARTICIPACIÓN CIUDADANA Y CONTROL SOCIAL &quot;CPCCS&quot;"/>
        <s v="GAD. MUNICIPAL DE GUAYAQUIL EMPRESA PÚBLICA MUNICIPAL DE ACCIÓN SOCIAL Y EDUCACIÓN DE GUAYAQUIL EP"/>
        <s v="ASOCIACIÓN VOLUNTARIADO DE PROTECCIÓN CIVIL – ECUADOR"/>
        <s v="BANCO DE ALIMENTOS DIAKONÍA"/>
        <s v="FUNDACIÓN REDNI"/>
        <s v="AGENCIA ADVENTISTA DE DESARROLLO Y RECURSOS ASISTENCIALES DEL ECUADOR – ADRA"/>
        <s v="FUNDACIÓN VISIÓN MUNDIAL ECUADOR"/>
        <s v="FONDO DE LAS NACIONES UNIDAS PARA LA INFANCIA - UNICEF"/>
        <s v="PROGRAMA MUNDIAL DE ALIMENTOS"/>
        <s v="COLEGIO REGIONAL DE INGENIEROS QUÍMICOS DEL LITORAL"/>
        <s v="FUNDACIÓN DE AYUDA POR INTERNET (FUNDAPI)"/>
        <s v="FUNDACIÓN PARA EL DESARROLLO INTEGRAL DE LA COMUNIDAD - F.U.N.D.I.C."/>
        <s v="EMPRESA PÚBLICA DE DESARROLLO, PRODUCCIÓN E INVERSIONES DEL GUAYAS E.P."/>
        <s v="COLEGIO DE INGENIEROS CIVILES DEL GUAYAS"/>
        <s v="FUNDACIÓN DE SOLIDARIDAD ECUATORIANA (FUSE)"/>
        <s v="BOMBEROS"/>
        <s v="GOBIERNO AUTÓNOMO DESCENTRALIZADO MUNICIPAL DEL CANTÓN BALAO"/>
        <s v="GOBIERNO AUTÓNOMO DESCENTRALIZADO MUNICIPAL DE GENERAL ANTONIO ELIZALDE (BUCAY)"/>
        <s v="GOBIERNO AUTÓNOMO DESCENTRALIZADO MUNICIPAL DEL CANTÓN COLIMES"/>
        <s v="GOBIERNO AUTÓNOMO DESCENTRALIZADO MUNICIPAL DEL CANTÓN EL EMPALME"/>
        <s v="GOBIERNO AUTÓNOMO DESCENTRALIZADO MUNICIPAL DEL CANTÓN EL TRIUNFO"/>
        <s v="GOBIERNO AUTÓNOMO DESCENTRALIZADO MUNICIPAL DEL CANTÓN ISIDRO AYORA"/>
        <s v="GOBIERNO AUTÓNOMO DESCENTRALIZADO MUNICIPAL DEL CANTÓN LOMAS DE SARGENTILLO"/>
        <s v="GOBIERNO AUTÓNOMO DESCENTRALIZADO PARROQUIAL RURAL LOS LOJAS"/>
        <s v="GOBIERNO AUTÓNOMO DESCENTRALIZADO MUNICIPAL DEL CANTÓN CRNEL. MARCELINO MARIDUEÑA"/>
        <s v="GOBIERNO AUTÓNOMO DESCENTRALIZADO MUNICIPAL DE MILAGRO"/>
        <s v="GOBIERNO AUTÓNOMO DESCENTRALIZADO MUNICIPAL DEL CANTÓN NARANJITO"/>
        <s v="GOBIERNO AUTÓNOMO DESCENTRALIZADO MUNICIPAL DEL CANTÓN NOBOL"/>
        <s v="GOBIERNO AUTÓNOMO DESCENTRALIZADO MUNICIPAL DEL CANTÓN PALESTINA"/>
        <s v="GOBIERNO AUTÓNOMO DESCENTRALIZADO MUNICIPAL DEL CANTÓN PEDRO CARBO"/>
        <s v="GOBIERNO AUTÓNOMO DESCENTRALIZADO MUNICIPAL DEL CANTÓN SALITRE"/>
        <s v="GOBIERNO AUTÓNOMO DESCENTRALIZADO MUNICIPAL DEL CANTÓN SANTA LUCIA"/>
        <s v="GOBIERNO AUTÓNOMO DESCENTRALIZADO MUNICIPAL DEL CANTÓN SIMÓN BOLÍVAR"/>
        <s v="GOBIERNO AUTÓNOMO DESCENTRALIZADO MUNICIPAL DEL CANTÓN SAN JACINTO DE YAGUACHI"/>
        <s v="GOBIERNO AUTÓNOMO PARROQUIAL RURAL DE TARIFA"/>
        <s v="GOBIERNO AUTÓNOMO DESCENTRALIZADO MUNICIPAL DEL CANTÓN PLAYAS"/>
        <s v="GOBIERNO AUTÓNOMO DESCENTRALIZADO PARROQUIAL RURAL LIMONAL "/>
        <s v="GOBIERNO AUTÓNOMO DESCENTRALIZADO MUNICIPAL DEL CANTÓN ALFREDO BAQUERIZO MORENO (JUJAN)"/>
        <s v="GOBIERNO AUTÓNOMO DESCENTRALIZADO PARROQUIAL JESÚS MARÍA"/>
        <s v="GOBIERNO AUTÓNOMO DESCENTRALIZADO MUNICIPAL DEL CANTÓN NARANJAL"/>
        <s v="GOBIERNO AUTÓNOMO DESCENTRALIZADO MUNICIPAL DEL CANTÓN BALZAR"/>
        <s v="CAPIG"/>
        <s v="PROCURADURÍA GENERAL DEL ESTADO"/>
        <s v="FUNDACIÓN DE ASISTENCIA SOCIAL MUJERES SIN LÍMITES"/>
        <s v="AGROCALIDAD"/>
        <s v="BANECUADOR B.P."/>
        <s v="UNIVERSIDAD CATÓLICA DE SANTIAGO DE GUAYAQUIL, LA UNIDAD EDUCATIVA PARTICULAR SANTIAGO MAYOR "/>
        <s v="UNIDAD EDUCATIVA JORGE ICAZA CORONEL"/>
        <s v="LA JUNTA PROVINCIAL DE LA CRUZ ROJA DEL GUAYAS"/>
        <s v="GOBIERNO AUTÓNOMO DESCENTRALIZADO MUNICIPAL DEL CANTÓN DAULE"/>
        <s v="FUNDACIÓN CIUDADANA DE MOVILIDAD Y SEGURIDAD VIAL"/>
        <s v="GAD MANABÍ"/>
        <s v="SOCIEDAD DE LUCHA CONTRA EL CÁNCER - SOLCA"/>
        <s v="ESTEFANIA VILLACIS PADILLA"/>
        <s v="ADRIANA ECHEVERRÍA"/>
        <s v="ESCUELA SUPERIOR POLITÉCNICA DEL LITORAL - ESPOL Y ESPOL TECH E.P."/>
        <s v="EQUIPO PROFESIONAL CLUB SPORT EMELEC"/>
        <s v="FUNDACIÓN PAN TO GO"/>
        <s v="ESCUELA SUPERIOR  POLITECNICA DEL LITORAL - ESPOL Y DP WORLD"/>
        <s v="KATIA MURRIETA"/>
        <s v="ANDREA DIAZ"/>
        <s v="FUNDACIÓN UNIDOS POR LA EDUCACIÓN Y LA FUNDACIÓN CHANGO"/>
        <s v="BANCO DE ALIMENTOS DIAKONÍA, LA ASOCIACIÓN DE LABORATORIOS FARMACÉUTICOS ECUATORIANOS ALFE Y LA DISTRIBUIDORA FARMACÉUTICA ECUATORIANA, DIFARE"/>
        <s v="GOBIERNO AUTÓNOMO DESCENTRALIZADO MUNICIPAL DE PALESTINA Y LA FUNDACIÓN “UNA NUEVA OPORTUNIDAD”"/>
        <s v="COMPAÑÍA DE ENSEÑANZA MARTILLO SAA S.A. MARTISAA"/>
        <s v="FUNDACIÓN PLAN ECUADOR"/>
        <s v="FEDERACIÓN DEPORTIVA NACIONAL DEL ECUADOR (FEDENADOR)"/>
        <s v="TECNOLÓGICO UNIVERSITARIO ARGOS"/>
        <s v="AUTORIDAD AEROPORTUARIA DE GUAYAQUIL - FUNDACIÓN DE LA M.I. MUNICIPALIDAD DE GUAYAQUIL"/>
        <s v="MAG"/>
        <s v="ASOCIACIÓN RED DE TENDEROS (R.E.T)"/>
        <s v="PSI PRODUCTOS Y SERVICIOS INDUSTRIALES C. LTDA."/>
        <s v="LA COMPAÑÍA LABCESTTA S.A."/>
        <s v="CONSORCIO DE_x000a_GOBIERNOS AUTÓNOMOS PROVINCIALES DEL ECUADOR - CONGOPE"/>
        <s v="UNIDAD EDUCATIVA “CIENCIA Y FE”"/>
        <s v="MINISTERIO DE TRANSPORTE Y OBRAS PÚBLICAS Y EL GOBIERNO AUTÓNOMO DESCENTRALIZADO MUNICIPAL DEL CANTÓN DAULE"/>
        <s v="GOBIERNO PROVINCIAL DEL AZUAY"/>
        <s v="CLUB DEPORTIVO ESPECIALIZADO FORMATIVO “CONFRATERNIDAD DE ATLETAS MASTER DEL GUAYAS”"/>
        <s v="FUNDACIÓN LÍDERES CON RESPONSABILIDAD SOCIAL DEL ECUADOR - LIRES"/>
        <s v="PARROQUIA EL SAGRARIO “CATEDRAL DE GUAYAQUIL&quot;"/>
        <s v="EMPRESA ELÉCTRICA PÚBLICA ESTRATÉGICA CORPORACIÓN NACIONAL DE ELECTRICIDAD – CNEL-EP"/>
        <s v="ESPOL Y ESPOL-TECH E.P."/>
        <s v="FUNDACIÓN PROYECTO SOCIAL "/>
        <s v="SECRETARIA DE EDUCACIÓN SUPERIOR CIENCIA TECNOLOGÍA E INNOVACIÓN"/>
        <s v="CLUB DEPORTIVO ESPECIALIZADO FORMATIVO LA RIA"/>
        <s v="PRODUCER PLUS FOUNDATION"/>
        <s v="INSTITUTO TECNOLOGICO ESCUELA DE LOS CHEFS"/>
        <s v="UNIVERSIDAD CATÓLICA DE SANTIAGO DE GUAYAQUIL"/>
        <s v="SOCIEDAD ECUATORIANA PRO-REHABILITACION DE LOS LISIADOS, SERLI"/>
        <s v="EMPRESA ICHTHION ECUADOR S.A.S BIC"/>
        <s v="FUNDACIÓN KIDDY HOUSE – COLEGIO JOHANNES KEPLER"/>
        <s v="ASOCIACIÓN PROBIENESTAR DE LA FAMILIA ECUATORIANA, APROFE"/>
        <s v="CASA  DE LA CULTURA ECUATORIANA “BENJAMÍN CARRIÓN” NÚCLEO DEL GUAYAS"/>
        <s v="FACEC FUNDACIÓN ARTE Y CULTURA DEL ECUADOR"/>
        <s v="GAD DE DAULE -EMPRESA PUBLICA  DE DESARROLLO , PRODUCCION E INVERSIONES E.P "/>
        <s v="LA FUNDACIÓN ALIANZA CAMARONEROS DEL LITORAL SUR - CALISUR"/>
        <s v="INSTITUTO SUPERIOR TECNOLÓGICO ESCUELA DE LOS CHEFS DE GUAYAQUIL"/>
        <s v=" ORGANIZACIÓN INTERNACIONAL PARA LAS MIGRACIONES - OIM "/>
        <s v="HUAWEI TECHNOLOGIES ECUADOR CÍA. LTDA"/>
        <s v="TIENDAS INDUSTRIALES ASOCIADAS TIA S.A."/>
        <s v="INSTITUTO SUPERIOR TECNOLOGICO COMPU SUR"/>
        <s v="CLUB DEPORTIVO PROFESIONAL  INDEPENDIENTE DEL VALLE"/>
        <s v="GOBIERNO AUTÓNOMO DESCENTRALIZADO DEL DISTRITO METROPOLITANO DE QUITO"/>
        <s v="UNIVERSIDAD POLITÉCNICA SALESIANA."/>
        <s v="EMPRESA PÚBLICA DE  DESARROLLO, PRODUCCIÓN E INVERSIONES DEL GUAYAS E.P."/>
        <s v="GOBIERNO AUTÓNOMO DESCENTRALIZADO MUNICIPAL DEL CANTÓN DURÁN."/>
        <s v="UNIVERSIDAD CASA GRANDE"/>
        <s v="UNIDAD_x000a_EDUCATIVA FISCAL PROVINCIA DE IMBABURA"/>
        <s v="DEFENSORÍA DEL PUEBLO"/>
        <s v=" FUNDACIÓN PARA EL DESARROLLO INTEGRAL DE LA COMUNIDAD - F.U.N.D.I.C."/>
        <s v="ASOCIACIÓN DE GANADEROS DEL LITORAL Y GALÁPAGOS"/>
        <s v="PROGRAMA MUNDIAL DE ALIMENTOS (PMA)"/>
        <s v="ASOCIACIÓN DE EXPORTADORES DE BANANO DEL ECUADOR, AEBE"/>
        <s v="FUNDACIÓN DE SOLIDARIDAD ECUATORIANA – FUSE"/>
        <s v="CÁMARA PROVINCIAL DE TURISMO DEL GUAYAS"/>
        <s v="ASOCIACIÓN DE GANADEROS DEL LITORAL Y GALÁPAGOS, Y LA AGENCIA DE REGULACIÓN Y CONTROL FITO Y ZOOSANITARIO"/>
        <s v="INSTITUTO SUPERIOR TECNOLÓGICO GUAYAQUIL"/>
        <s v="FUNDACIÓN UNIDOS POR LA EDUCACIÓN, Y LA FUNDACIÓN CHANGO"/>
        <s v="AUTORIDAD AEROPORTUARIA DE GUAYAQUIL – FUNDACIÓN DE LA M.I. MUNICIPALIDAD DE GUAYAQUIL"/>
        <s v="GOBIERNO AUTÓNOMO DESCENTRALIZADO PARROQUIAL JUAN GÓMEZ RENDÓN PROGRESO"/>
        <s v=" EMPRESA PÚBLICA DE DESARROLLO ,PRODUCIÓN E INVERSIONES DEL GUAYAS E.P "/>
        <s v="FUNDACIÓN PARAMETRÍA"/>
        <s v="FUNDACIÓN SANTIAGO DE GUAYAQUIL"/>
        <s v="MINISTERIO DE TRANSPORTE Y OBRAS PÚBLICAS"/>
        <s v="EMPRESA PÚBLICA DEL AGUA EPA EP"/>
        <s v="Fundación Santiago de Guayaquil."/>
        <s v="ESCUELA SUPERIOR POLICTENICA DEL LITORAL -ESPOL Y LA EMPRESA PU´BLICA DE SERVICIO ESPOL TECH  E.P  "/>
        <s v="UNIVERSIDAD TECNOLÓGICA ECOTEC"/>
        <s v=" Parroquia El Sagrario ( CATEDRAL )"/>
        <s v=" FUNDACIÓN ARTE PARA TODOS."/>
        <s v="FUNDACIÓN ARTE PARA TODOS"/>
        <s v="APROFE "/>
        <s v="EL CLUB DEPORTIVO ESPECIALIZADO FORMATIVO “LA RÍA"/>
        <s v="EL CLUB DEPORTIVO ESPECIALIZADO FORMATIVO “LA RÍA”."/>
        <s v="La Junta de Beneficencia de Guayaquil (Catarata y Pterigión)"/>
        <s v="La Junta de Beneficencia de Guayaquil (Neurociencia)"/>
        <s v="LA UNIDAD EDUCATIVA PARTICULAR LOS DELFINES."/>
        <s v="ACNUR "/>
        <s v=" UNIVERSIDAD PARTICULAR DE ESPECIALIDADES ESPÍRITU SANTO.-"/>
        <s v="UNIVERSIDAD BOLIVARIANA DEL ECUADOR."/>
        <s v="UNIVERSIDAD TÉCNICA PARTICULAR DE LOJA.-"/>
        <s v="FUNDACIÓN DE SOLIDARIDAD ECUATORIANA – FUSE ( ADENDA )"/>
        <s v="ESPOL Y LA EMPRESA PÚBLICA DE SERVICIOS ESPOL TECH E.P."/>
        <s v="BANECUADOR"/>
        <s v="RÉPLICA VICENTE ROCAFUERTE"/>
        <s v="SERLI"/>
        <s v="EL INSTITUTO SUPERIOR TECNOLÓGICO COMPU SUR."/>
        <s v="EL GOBIERNO AUTÓNOMO DESCENTRALIZADO PROVINCIAL DE MANABI "/>
        <s v="EL INSTITUTO SUPERIOR TECNOLÓGICO BOLIVARIANO DE TECNOLOGÍA "/>
        <s v="SOCIEDAD ECUATORIANA PRO REHABILITACIÓN DE LOS LISIADOS SERLI."/>
        <s v="UNEMI"/>
        <s v="EL INSTITUTO SUPERIOR TECNOLÓGICO ESCUELA DE LOS CHEFS DE GUAYAQUIL."/>
        <s v="LA FUNDACIÓN GLOBAL  SMILE"/>
        <s v="LA ASOCIACIÓN DE EXPORTADORES DE BANANO DEL ECUADOR, AEBE."/>
        <s v="APROFE ASOCIACIÓN PRO BIENESTAR DE LA FAMILIA ECUATORIANA"/>
        <s v="FUNDACIÓN DE ASISTENCIA SOCIAL CAMINOS DE VIDA"/>
        <s v="GOBIERNO AUTÓNOMO DESCENTRALIZADO MUNICIPAL DEL CANTÓN SAN FRANCISCO  DE MILAGRO Y GOBIERNO AUTÓNOMO DESCENTRALIZADO PARROQUIAL RURAL DE MARISCAL SUCRE."/>
        <s v=" LA UNIVERSIDAD DE GUAYAQUIL"/>
        <s v="LA COORDAUTÓNOMO ASOCIACIÓNINADORA  DEL VOLUNTARIADO  ACORVOL"/>
        <s v="FUNDACIÓN BENÉFICA ACCIÓN SOLIDARIA"/>
        <s v="EL GOBIERNO AUTÓNOMO DESCENTRALIZADO MUNICIPAL DEL CANTÓN SIMÓN BOLÍVAR"/>
        <s v=" INSTITUTO SUPERIOR TECNOLÓGICO ESPÍRITU SANTO Y EL INSTITUTO SUPERIOR TECNOLÓGICO LIFE COLLEGE INTERNATIONAL"/>
        <s v=" FUNDACIÓN SANTIAGO DE GUAYAQUIL"/>
        <s v=" LA CORPORACIÓN MESA NACIONAL DE EDUCACIÓN EN VALORES."/>
      </sharedItems>
    </cacheField>
    <cacheField name="OBJETO DEL CONVENIO" numFmtId="0">
      <sharedItems containsBlank="1" longText="1"/>
    </cacheField>
    <cacheField name="PRESUPUESTO TOTAL REFERENCIAL ($)" numFmtId="0">
      <sharedItems containsBlank="1" containsMixedTypes="1" containsNumber="1" minValue="0" maxValue="18603775.789999999"/>
    </cacheField>
    <cacheField name="PLAZO " numFmtId="0">
      <sharedItems containsBlank="1" containsMixedTypes="1" containsNumber="1" containsInteger="1" minValue="45" maxValue="45"/>
    </cacheField>
    <cacheField name="PLAZO _x000a_(DÍAS)" numFmtId="0">
      <sharedItems containsBlank="1" containsMixedTypes="1" containsNumber="1" containsInteger="1" minValue="1" maxValue="5475"/>
    </cacheField>
    <cacheField name="FECHA DE SUSCRIPCIÓN" numFmtId="0">
      <sharedItems containsSemiMixedTypes="0" containsNonDate="0" containsDate="1" containsString="0" minDate="2016-08-09T00:00:00" maxDate="2025-10-02T00:00:00"/>
    </cacheField>
    <cacheField name="FECHA INICIO" numFmtId="0">
      <sharedItems containsSemiMixedTypes="0" containsNonDate="0" containsDate="1" containsString="0" minDate="2016-08-09T00:00:00" maxDate="2025-10-02T00:00:00"/>
    </cacheField>
    <cacheField name="FECHA _x000a_FIN" numFmtId="14">
      <sharedItems containsNonDate="0" containsDate="1" containsString="0" containsBlank="1" minDate="2017-08-09T00:00:00" maxDate="2040-01-08T00:00:00"/>
    </cacheField>
    <cacheField name="FECHA ACTUAL" numFmtId="14">
      <sharedItems containsSemiMixedTypes="0" containsNonDate="0" containsDate="1" containsString="0" minDate="2023-09-20T20:28:58" maxDate="2025-10-08T16:21:10"/>
    </cacheField>
    <cacheField name="PLAZO _x000a_(TERMINADO / VIGENTE)" numFmtId="15">
      <sharedItems count="2">
        <s v="PLAZO TERMINADO"/>
        <s v="PLAZO VIGENTE"/>
      </sharedItems>
    </cacheField>
    <cacheField name="MEDIO DE VERIFICACIÓN ENTREGADO POR LA DIRECCIÓN" numFmtId="0">
      <sharedItems containsBlank="1"/>
    </cacheField>
    <cacheField name="MEDIO DE VERIFICACIÓN REQUERIDO PARA EL CIERRE DEL CONVENIO" numFmtId="0">
      <sharedItems containsBlank="1"/>
    </cacheField>
    <cacheField name="CONVENIO CERRADO (SI/NO)" numFmtId="0">
      <sharedItems containsBlank="1"/>
    </cacheField>
    <cacheField name="Q" numFmtId="0">
      <sharedItems containsBlank="1" containsMixedTypes="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1">
  <r>
    <n v="2024"/>
    <s v="DESARROLLO PRODUCTIVO"/>
    <x v="0"/>
    <s v="CONVENIO PARA IMPLEMENTAR METODOLOGIA DE LA DETECCION TEMPRANA DE FUSARIUM R4 PARA LOS PEQUEÑOS PRODUCTORES BANANEROS DE LA PROVINCIA DEL GUAYAS"/>
    <x v="0"/>
    <s v="MITIGAR LOS RIESGOS DE FUSARIUM R4T EN LOS PRODUCTORES DE LA PROVINCIA DEL GUAYAS"/>
    <n v="50000"/>
    <s v="1 AÑO"/>
    <n v="365"/>
    <d v="2024-05-20T00:00:00"/>
    <d v="2024-05-20T00:00:00"/>
    <d v="2025-05-20T00:00:00"/>
    <d v="2025-10-08T16:21:10"/>
    <x v="0"/>
    <m/>
    <s v="ACTA DE LIQUIDACIÓN"/>
    <s v="NO"/>
    <m/>
  </r>
  <r>
    <n v="2024"/>
    <s v="EDUCACIÓN Y DEPORTES"/>
    <x v="1"/>
    <s v="CONVENIO DE COOPERACIÓN ENTRE EL GOBIERNO AUTÓNOMO DESCENTRALIZADO PROVINCIAL DEL GUAYAS Y LA FUNDACIÓN DE CAPACITACIÓN Y DESARROLLO INTEGRAL – FUNCADI.-"/>
    <x v="1"/>
    <s v="CAMPAÑAS PREVENTIVAS ODONTOLÓGICAS ESCUELAS DE FÚTBOL DE LA PREFECTURA PROVINCIAL DEL GUAYAS, PARA BRINDAR ATENCIÓN INTEGRAL DE ODONTOLOGÍA A LOS ESTUDIANTES DE LAS ESCUELAS DE FÚTBOL DE LA PROVINCIA DEL GUAYAS."/>
    <n v="507000"/>
    <s v="10 MESES"/>
    <n v="300"/>
    <d v="2024-07-18T00:00:00"/>
    <d v="2024-07-18T00:00:00"/>
    <d v="2025-05-14T00:00:00"/>
    <d v="2025-10-08T16:21:10"/>
    <x v="0"/>
    <m/>
    <s v="ACTA DE LIQUIDACIÓN"/>
    <s v="NO"/>
    <m/>
  </r>
  <r>
    <n v="2024"/>
    <s v="EDUCACIÓN Y DEPORTES"/>
    <x v="1"/>
    <s v="CONVENIO DE COOPERACIÓN ENTRE EL GOBIERNO AUTÓNOMO DESCENTRALIZADO PROVINCIAL DEL GUAYAS Y LA CORPORACIÓN MESA NACIONAL DE EDUCACIÓN EN VALORES"/>
    <x v="2"/>
    <s v="PROMOVER LOS VALORES DE LA SOCIEDAD ECUATORIANA A TRAVÉS DEL PROYECTO “EL VALOR DE HACERLO BIEN”, MEDIANTE LA PARTICIPACIÓN ACTIVA DE LOS JÓVENES DE LAS DISTINTAS UNIDADES EDUCATIVAS A NIVEL NACIONAL, POTENCIANDO LOS VALORES HUMANOS NECESARIOS POR MEDIO DE LA ELABORACIÓN Y DIFUSIÓN DE NARRATIVAS AUDIOVISUALES QUE FOMENTEN UNA EDUCACIÓN DE CALIDAD ENFOCADA EN VALORES"/>
    <n v="22840"/>
    <s v="8 MESES"/>
    <n v="240"/>
    <d v="2024-09-30T00:00:00"/>
    <d v="2024-09-30T00:00:00"/>
    <d v="2025-05-28T00:00:00"/>
    <d v="2025-10-08T16:21:10"/>
    <x v="0"/>
    <m/>
    <s v="ACTA DE LIQUIDACIÓN"/>
    <s v="NO"/>
    <m/>
  </r>
  <r>
    <n v="2025"/>
    <s v="Coordinación General de Sistemas de Cuidados"/>
    <x v="2"/>
    <s v="Despacho del Convenio Específico de Cooperación con la Fundación Global Smile Ecuador - Programa Médico Quirúrgico Humanitario"/>
    <x v="3"/>
    <s v="Con los antecedentes y base legal expuestos, el Gobierno Autónomo Descentralizado Provincial del Guayas y la Fundación Global Smile – Ecuador, tiene por objeto de mejorar la calidad de vida de los niños, jóvenes y adultos que nacen con defectos congénitos de malformaciones y deformidades faciales, especialmente con labio y/o paladar fisurado, a través de la ejecución del Programa Médico Quirúrgico Humanitario de cirugías gratuitas y seguimiento post quirúrgico de la Fundación Global Smile Ecuador y Global Smile Foundation."/>
    <n v="126000"/>
    <s v="3 MESES"/>
    <n v="90"/>
    <d v="2025-02-13T00:00:00"/>
    <d v="2025-02-13T00:00:00"/>
    <d v="2025-05-14T00:00:00"/>
    <d v="2025-10-08T16:21:10"/>
    <x v="0"/>
    <s v="ESPERA DE INFORME FINAL "/>
    <m/>
    <s v="SI"/>
    <m/>
  </r>
  <r>
    <n v="2016"/>
    <s v="RIEGO, DRENAJE Y DRAGAS"/>
    <x v="0"/>
    <s v="CONVENIO DE COOPERACIÓN INTERINSTITUCIONAL DE CONCURRENCIA DE COMPETENCIAS Y COORDINACIÓN QUE CELEBRAN EL GOBIERNO AUTÓNOMO DESCENTRALIZADO PROVINCIAL DEL GUAYAS Y EL GOBIERNO AUTÓNOMO DESCENTRALIZADO MUNICIPAL DEL CANTÓN DURÁN "/>
    <x v="4"/>
    <s v="REALIZAR LA SEGUNDA FASE DEL DRAGADO DE LOS ALREDEDORES DEL ISLOTE EL PALMAR, QUE COMPRENDE ADEMÁS LA REALIZACIÓN DEL RELLENO HIDRÁULICO, EN EL CANTÓN DURÁN CON LO QUE SE OBTENGA DEL DRAGADO DE LOS ALREDEDORES DEL ISLOTE EL PALMAR, UBICADO EN EL RÍO GUAYAS , EN LOS SITIOS SUGERIDOSS POR EL GOBIERNO MUNICIPAL, CONFORME SE ENCUENTRA DETALLADO EN LA CLÁUSULA QUINTA: DE LAS OBLIGACIONES DEL PRESENTE CONVENIO. "/>
    <n v="0"/>
    <s v="1 AÑO"/>
    <n v="365"/>
    <d v="2016-08-09T00:00:00"/>
    <d v="2016-08-09T00:00:00"/>
    <d v="2017-08-09T00:00:00"/>
    <d v="2025-10-08T16:21:10"/>
    <x v="0"/>
    <s v="BORRADOR DE ACTA DE TERMINACIÓN MUTUO ACUERDO PARA LA FIRMA DE LAS PARTES"/>
    <s v="CUMPLIMIENTO DEL OBJETIVO DEL CONVENIO"/>
    <s v="NO"/>
    <m/>
  </r>
  <r>
    <n v="2017"/>
    <s v="RIEGO, DRENAJE Y DRAGAS"/>
    <x v="3"/>
    <s v="CONVENIO MARCO DE COOPERACIÓN INTERINSTITUCIONAL DE CONCURRENCIA DE COMPETENCIAS Y COGESTIÓN DE OBRA, QUE CELEBRAN ENTRE E L GOBIERNO AUTÓNOMO DESCENTRALIZADO PROVINCIAL DEL GUAYAS, EL MINISTERIO DE DESARROLLO URBANO Y VIVIENDA Y EL GOBIERNO AUTÓNOMO DESCENTRALIZADO MUNICIPAL DEL CANTÓN DURÁN."/>
    <x v="4"/>
    <s v="DESARROLLO Y EJECUCIÓN DE LA CONSTRUCCIÓN DE UN PLAN HABITACIONAL, DENTRO DEL PROGRAMA GUBERNAMENTAL &quot;CASA PARA TODOS&quot; EN LOS SECTORES DENOMINADOS &quot; FINCAS DELIA&quot; Y &quot;EL DORADO&quot;, Y EN SECTORES QUE CREYERE CONVENIENTE EL MUNICIPIO DE DURÁN , PREVIA COORDINACIÓN Y APROBACIÓN DE LAS PARTES "/>
    <n v="0"/>
    <s v="1 AÑO"/>
    <n v="365"/>
    <d v="2017-08-28T00:00:00"/>
    <d v="2017-08-28T00:00:00"/>
    <d v="2018-08-28T00:00:00"/>
    <d v="2025-10-08T16:21:10"/>
    <x v="0"/>
    <s v="VENCIMIENTO DEL PLAZO"/>
    <s v="VENCIMIENTO DEL PLAZO"/>
    <s v="NO"/>
    <m/>
  </r>
  <r>
    <n v="2017"/>
    <s v="ARTE Y CULTURA"/>
    <x v="0"/>
    <s v="CONVENIO DE COOPERACIÓN ENTRE EL GOBIERNO PROVINCIAL DEL GUAYAS Y EL INSTITUTO NACIONAL DE PATRIMONIO CULTURAL"/>
    <x v="5"/>
    <m/>
    <n v="0"/>
    <s v="2 AÑOS"/>
    <n v="730"/>
    <d v="2017-10-12T00:00:00"/>
    <d v="2017-10-31T00:00:00"/>
    <d v="2018-10-31T00:00:00"/>
    <d v="2025-10-08T16:21:10"/>
    <x v="0"/>
    <s v="BORRADOR DE ACTA DE TERMINACIÓN MUTUO ACUERDO PARA LA FIRMA DE LAS PARTES"/>
    <s v="CUMPLIMIENTO DEL OBJETIVO DEL CONVENIO"/>
    <s v="NO"/>
    <m/>
  </r>
  <r>
    <n v="2017"/>
    <s v="RIEGO, DRENAJE Y DRAGAS"/>
    <x v="0"/>
    <s v="ADENDUM AL CONVENIO DE COOPERACIÓN INTERINSTITUCIONAL DE CONCURRENCIA DE COMPETENCIAS Y COORDINACIÓN QUE CELEBRAN EL GOBIERNO AUTÓNOMO DESCENTRALIZADO PROVINCIAL DEL GUAYAS Y EL GOBIERNO AUTÓNOMO DESCENTRALZIADO MUNICIPAL DEL CANTÓN DURÁN "/>
    <x v="4"/>
    <s v="REALIZAR LA SEGUNDA FASE DEL DRAGADO DE LOS ALREDEDORES DEL ISLOTE EL PALMAR, QUE COMPRENDE ADEMÁS LA REALIZACIÓN DEL RELLENO HIDRÁULICO, EN EL CANTÓN DURÁN CON LO QUE SE OBTENGA DEL DRAGADO DE LOS ALREDEDORES DEL ISLOTE EL PALMAR, UBICADO EN EL RÍO GUAYAS , EN LOS SITIOS SUGERIDOSS POR EL GOBIERNO MUNICIPAL, CONFORME SE ENCUENTRA DETALLADO EN LA CLÁUSULA QUINTA: DE LAS OBLIGACIONES DEL PRESENTE CONVENIO. "/>
    <n v="0"/>
    <s v="1 AÑO"/>
    <n v="365"/>
    <d v="2017-10-31T00:00:00"/>
    <d v="2017-10-31T00:00:00"/>
    <d v="2018-10-31T00:00:00"/>
    <d v="2025-10-08T16:21:10"/>
    <x v="0"/>
    <s v="BORRADOR DE ACTA DE TERMINACIÓN MUTUO ACUERDO PARA LA FIRMA DE LAS PARTES"/>
    <s v="CUMPLIMIENTO DEL OBJETIVO DEL CONVENIO"/>
    <s v="NO"/>
    <m/>
  </r>
  <r>
    <n v="2018"/>
    <s v="OBRAS PÚBLICAS"/>
    <x v="0"/>
    <s v="INTERINSTITUCIONAL DE CONCURRENCIA DE COMPETENCIAS  CON GAD DE MILAGRO    "/>
    <x v="6"/>
    <s v="REALIZAR EL RECAPEO DE TRAMO AV. GARCÍA MORENO DESDE CALLE ROBERTO ASTUDILLO HASTA CALLE PATATE Y ASFALTADO DE VÍA A PARROQUIA CHOBO DESDE CALLE PATATE HASTA BY PASS…"/>
    <n v="0"/>
    <s v="45 DÍAS"/>
    <n v="45"/>
    <d v="2018-01-29T00:00:00"/>
    <d v="2018-01-29T00:00:00"/>
    <d v="2018-03-15T00:00:00"/>
    <d v="2025-10-08T16:21:10"/>
    <x v="0"/>
    <s v="INFORME TÉCNICO DE SATISFACCIÓN DEL SUPERVISOR _x000a_16-11-2018"/>
    <s v="INFORME TÉCNICO DE SATISFACCIÓN DEL SUPERVISOR _x000a_16-11-2018"/>
    <s v="SI"/>
    <m/>
  </r>
  <r>
    <n v="2018"/>
    <s v="OBRAS PÚBLICAS"/>
    <x v="0"/>
    <s v="INTERINSTITUCIONAL DE CONCURRENCIA DE COMPETENCIAS Y COGESTIÓN DE OBRA   CON GAD DE PEDRO CARBO  "/>
    <x v="7"/>
    <s v="MANTENIMIENTO DE VARIOS CAMINOS DEL CANTÓN ANTES CITADO, Y POR LO TANTO CONCURREN COMPETENCIAS PARA LA COGESTIÓN DE LAS MENSIONADAS OBRAS…"/>
    <n v="303117"/>
    <s v="45 DÍAS"/>
    <n v="45"/>
    <d v="2018-03-29T00:00:00"/>
    <d v="2018-03-29T00:00:00"/>
    <d v="2018-05-13T00:00:00"/>
    <d v="2023-09-20T20:39:12"/>
    <x v="0"/>
    <s v="INFORME DE SATISFACCIÓN DEL SUPERVISOR DEL CONVENIO. _x000a_NO ESPECIFICADA EN EL CONVENIO"/>
    <s v="INFORME DE SATISFACCIÓN DEL SUPERVISOR DEL CONVENIO. _x000a_NO ESPECIFICADA EN EL CONVENIO"/>
    <s v="SI"/>
    <m/>
  </r>
  <r>
    <n v="2018"/>
    <s v="OBRAS PÚBLICAS"/>
    <x v="0"/>
    <s v="INTERINSTITUCIONAL DE CONCURRENCIA DE COMPETENCIAS, COORDINACIÓN Y COGESTIÓN DE OBRA CON GAD PARROQUIAL TAURA   "/>
    <x v="8"/>
    <s v="MANTENIMIENTO PÉTREO EN LOS CAMINOS ACCESO RCTO. LOS LAURELES, ACCESO RCTO. LOS SAMANES, ACCESO RCTO. CAIMITAL, ACCESO RCTO. EX TAURA, ACCESO RCTO. RUIDOSO, ACCESO RCTO. EL MANGO, ACCESO RCTO. CRISTÓBAL COLÓN, ACCESO RCTO. TRES CERRITOS, ACCESO RCTO. LAS JAGUAS Y ACCESO RCTO. TIERRA AL  CAMPESINO..."/>
    <n v="76200"/>
    <s v="45 DÍAS"/>
    <n v="45"/>
    <d v="2018-04-24T00:00:00"/>
    <d v="2018-04-24T00:00:00"/>
    <d v="2018-06-08T00:00:00"/>
    <d v="2023-09-20T20:39:12"/>
    <x v="0"/>
    <s v="INFORME TECNICO DEL SUPERVISOR. _x000a_13-08-2018"/>
    <s v="INFORME TECNICO DEL SUPERVISOR. _x000a_13-08-2018"/>
    <s v="SI"/>
    <m/>
  </r>
  <r>
    <n v="2018"/>
    <s v="OBRAS PÚBLICAS"/>
    <x v="0"/>
    <s v="COOPERACIÓN INTERINSTITUCIONAL DE CONCURRENCIA DE COMPETENCIAS DE OBRA  CON GAD EL EMPALME"/>
    <x v="9"/>
    <s v="MANTENIMIENTO DEL PUENTE BAILEY, UBICADO EN EL RECINTO SAN IGNACIO DE HAMPTON DE LA PARROQUIA EL ROSARIO…"/>
    <n v="14442"/>
    <s v="45 DÍAS"/>
    <n v="45"/>
    <d v="2018-06-14T00:00:00"/>
    <d v="2018-06-14T00:00:00"/>
    <d v="2018-07-29T00:00:00"/>
    <d v="2025-10-08T16:21:10"/>
    <x v="0"/>
    <s v="INFORME TÉCNICO DE SATISFACCIÓN DEL SUPERVISOR DEL CONVENIO "/>
    <s v="INFORME TÉCNICO DE SATISFACCIÓN DEL SUPERVISOR DEL CONVENIO "/>
    <s v="SI"/>
    <m/>
  </r>
  <r>
    <n v="2018"/>
    <s v="OBRAS PÚBLICAS"/>
    <x v="0"/>
    <s v="COOPERACIÓN INTERINSTITUCIONAL DE CONCURRENCIA DE COMPETENCIAS Y COGESTIÓN DE OBRA  OBRA CON GAD DE NARANJITO"/>
    <x v="10"/>
    <s v="PUEDA REALIZAR EL PROYECTO DE CONSTRUCCIÓN DE CALLES DE LA CDLA. XAVIER MARCOS CON HORMIGÓN ASFÁLTICO E=2…"/>
    <n v="147116.62"/>
    <s v="45 DÍAS"/>
    <n v="45"/>
    <d v="2018-06-20T00:00:00"/>
    <d v="2018-06-20T00:00:00"/>
    <d v="2018-08-04T00:00:00"/>
    <d v="2023-09-20T20:39:12"/>
    <x v="0"/>
    <s v="ACTA DE LIQUIDACIÓN SUSCRITA POR EL SUPERVISOR"/>
    <s v="ACTA DE LIQUIDACIÓN SUSCRITA POR EL SUPERVISOR"/>
    <s v="SI"/>
    <m/>
  </r>
  <r>
    <n v="2018"/>
    <s v="OBRAS PÚBLICAS"/>
    <x v="0"/>
    <s v="INTERINSTITUCIONAL DE CONCURRENCIA DE COMPETENCIAS, COGESTIÓN DE OBRA Y COORDINACIÓN    CON GAD DE ROBERTO ASTUDILLO"/>
    <x v="11"/>
    <s v="MANTENIMIENTO DE VARIOS CAMINOS DE LA PARROQUIA ANTES CITADA…"/>
    <n v="85600"/>
    <s v="45 DÍAS"/>
    <n v="45"/>
    <d v="2018-06-26T00:00:00"/>
    <d v="2018-06-26T00:00:00"/>
    <d v="2018-08-10T00:00:00"/>
    <d v="2025-10-08T16:21:10"/>
    <x v="0"/>
    <s v="INFORME DEL SUPERVISOR INDICANDO DE ENTERA SATISFACCIÓN LA OBRA"/>
    <s v="INFORME DEL SUPERVISOR INDICANDO DE ENTERA SATISFACCIÓN LA OBRA"/>
    <s v="SI"/>
    <m/>
  </r>
  <r>
    <n v="2018"/>
    <s v="DESARROLLO PRODUCTIVO"/>
    <x v="3"/>
    <s v="CONVENIO DE COOPERACIÓN INTERINSTITUCIONAL ENTRE EL GOBIERNO AUTÓNOMO DESCENTRALIZADO PROVINCIAL DEL GUAYAS Y LA ASOCIACIÓN DE TRABAJADORES APÍCOLAS AUTÓNOMOS APICULTORES DEL ECUADOR"/>
    <x v="12"/>
    <s v="REALIZAR ESFUERZOS CONJUNTOS PARA INCREMENTAR LA PRODUCCIÓN Y PRODUCTIVIDAD DE LA ASOCIACIÓN DE TRABAJADORES APÍCOLAS AUTÓNOMOS APICULTORES DEL ECUADOR"/>
    <n v="0"/>
    <s v="5 AÑOS"/>
    <n v="2008"/>
    <d v="2018-07-02T00:00:00"/>
    <d v="2018-07-02T00:00:00"/>
    <d v="2023-12-31T00:00:00"/>
    <d v="2025-10-08T16:21:10"/>
    <x v="0"/>
    <s v="VENCIMIENTO DEL PLAZO"/>
    <s v="VENCIMIENTO DEL PLAZO"/>
    <s v="SI"/>
    <m/>
  </r>
  <r>
    <n v="2018"/>
    <s v="OBRAS PÚBLICAS"/>
    <x v="0"/>
    <s v="COOPERACIÓN INTERINSTITUCIONAL DE COORDINACIÓN, COGESTIÓN Y  CONCURRENCIA DE COMPETENCIAS CON GAD  PARROQUIAL RURAL PUNÁ"/>
    <x v="13"/>
    <s v="&quot;CONSTRUCCIÓN DE 2 MÓDULOS DE GRADERÍOS (CON BAÑO Y VESTIDOR) PARA LA CANCHA DE INDOR GUIDO ROBERTO RAMÍREZ…"/>
    <n v="64000"/>
    <s v="45 DÍAS"/>
    <n v="45"/>
    <d v="2018-07-30T00:00:00"/>
    <d v="2018-07-30T00:00:00"/>
    <d v="2018-09-13T00:00:00"/>
    <d v="2023-09-20T20:28:58"/>
    <x v="0"/>
    <s v="SOLICITUD DE INFORME AL GAD _x000a_03-08-2023"/>
    <s v="CUMPLIMIENTO DEL OBJETIVO DEL CONVENIO"/>
    <s v="NO"/>
    <m/>
  </r>
  <r>
    <n v="2018"/>
    <s v="OBRAS PÚBLICAS"/>
    <x v="0"/>
    <s v="COOPERACIÓN INTERINSTITUCIONAL DE CONCURRENCIA DE COMPETENCIAS Y COORDINACIÓN  OBRA CON GAD DE COLIMES"/>
    <x v="14"/>
    <s v="&quot;DOBLE TRATAMIENTO SUPERFICIAL BITUMINOSO TIPO 2B, DE VARIOS SECTORES; ACERAS, BORDILLOS Y CUNETAS EN LA PARROQUIA SAN JACINTO DE COLIMES&quot;  "/>
    <n v="0"/>
    <s v="45 DÍAS"/>
    <n v="45"/>
    <d v="2018-08-20T00:00:00"/>
    <d v="2018-08-20T00:00:00"/>
    <d v="2018-10-04T00:00:00"/>
    <d v="2025-10-08T16:21:10"/>
    <x v="0"/>
    <s v="INFORME TÉCNICO DE SATISFACCIÓN DEL SUPERVISOR _x000a_14-02-2019"/>
    <s v="INFORME TÉCNICO DE SATISFACCIÓN DEL SUPERVISOR _x000a_14-02-2019"/>
    <s v="SI"/>
    <m/>
  </r>
  <r>
    <n v="2018"/>
    <s v="OBRAS PÚBLICAS"/>
    <x v="0"/>
    <s v="COOPERACIÓN INTERINSTITUCIONAL DE CONCURRENCIA DE COMPETENCIAS, COORDINACIÓN Y COGESTIÓN  OBRA CON GAD DE COLIMES"/>
    <x v="14"/>
    <s v="REALIZAR MANTENIMIENTO VIAL CON DOBLE TRATAMIENTO SUPERFICIAL BITUMINOSO TIPO 2B, EN LA CALLE 1, CALLE 2, CALLE 3, CALLE 4, EN LA PARROQUIA SAN JACINTO CANTÓN COLIMES…"/>
    <n v="149624.82156000001"/>
    <s v="30 DÍAS"/>
    <n v="30"/>
    <d v="2018-08-30T00:00:00"/>
    <d v="2018-08-30T00:00:00"/>
    <d v="2019-05-10T00:00:00"/>
    <d v="2025-10-08T16:21:10"/>
    <x v="0"/>
    <s v="ACTA DE ENTREGA DE RECEPCIÓN DEFINITIVA DEL GAD DE COLIMES._x000a_SOLICITUD DE DEVOLUCIÓN DE VALORES $ 1.672,82 AL GAD"/>
    <s v="ACTA DE ENTREGA DE RECEPCIÓN DEFINITIVA DEL GAD DE COLIMES._x000a_SOLICITUD DE DEVOLUCIÓN DE VALORES $ 1.672,82 AL GAD"/>
    <s v="SI"/>
    <m/>
  </r>
  <r>
    <n v="2018"/>
    <s v="OBRAS PÚBLICAS"/>
    <x v="0"/>
    <s v="INTERINSTITUCIONAL DE CONCURRENCIA DE COMPETENCIAS, Y OORDINACIÓN CON GAD DE SAMBORONDON - TARIFA"/>
    <x v="15"/>
    <s v="EJECUTAR EL MEJORAMIENTO Y REHABILITACIÓN DEL CAMINO DE ACCESO A LOS RECINTOS MIRAFLORES,  LA ENVIDIA Y LA ALIANZA"/>
    <n v="149988.0344"/>
    <s v="45 DÍAS"/>
    <n v="45"/>
    <d v="2018-09-17T00:00:00"/>
    <d v="2018-09-17T00:00:00"/>
    <d v="2018-11-01T00:00:00"/>
    <d v="2023-09-20T20:28:58"/>
    <x v="0"/>
    <s v="ACTA DE ENTREGA DE RECEPCIÓN DE LA CONTRAPARTE"/>
    <s v="ACTA DE ENTREGA DE RECEPCIÓN DE LA CONTRAPARTE"/>
    <s v="SI"/>
    <m/>
  </r>
  <r>
    <n v="2018"/>
    <s v="OBRAS PÚBLICAS"/>
    <x v="0"/>
    <s v="COOPERACIÓN INTERINSTITUCIONAL DE CONCURRENCIA DE COMPETENCIAS  CON GAD DE PEDRO CARBO"/>
    <x v="7"/>
    <s v="EJECUTAR EL MANTENIMIENTO DE DOS BLOQUES DE TRES AULAS TIPO A-93 (AYB), CANCHA DE USO MÚLTIPLE,  MÓDULO DE GRADERÍO CUBIERTO L=24 M Y OBRA EXTERIORES  EN EL &quot;COLEGIO EDUARDO GRANJA GARCÉS DEL CANTÓN PEDRO CARBO&quot;"/>
    <n v="0"/>
    <s v="45 DÍAS"/>
    <n v="45"/>
    <d v="2018-09-24T00:00:00"/>
    <d v="2018-09-24T00:00:00"/>
    <d v="2018-11-08T00:00:00"/>
    <d v="2023-09-20T20:39:12"/>
    <x v="0"/>
    <s v="SIN MEDIO DE VERIFICACIÓN"/>
    <s v="ACTA DE ENTREGA RECEPCIÓN DEL GPG AL MINISTERIO"/>
    <s v="NO"/>
    <m/>
  </r>
  <r>
    <n v="2018"/>
    <s v="OBRAS PÚBLICAS"/>
    <x v="0"/>
    <s v="COOPERACIÓN INTERINSTITUCIONAL DE CONCURRENCIA DE COMPETENCIAS Y COGESTIÓN DE OBRA CON GAD DE BALAO"/>
    <x v="16"/>
    <s v="ASFALTADO DE LA VÍA BALAO - PUERTO BALAO"/>
    <n v="148650.66"/>
    <s v="45 DÍAS"/>
    <n v="45"/>
    <d v="2018-09-27T00:00:00"/>
    <d v="2018-09-27T00:00:00"/>
    <d v="2018-11-11T00:00:00"/>
    <d v="2025-10-08T16:21:10"/>
    <x v="0"/>
    <s v="INFORME TÉCNICO DE SATISFACCIÓN DEL SUPERVISOR DEL CONVENIO "/>
    <s v="INFORME TÉCNICO DE SATISFACCIÓN DEL SUPERVISOR DEL CONVENIO "/>
    <s v="SI"/>
    <m/>
  </r>
  <r>
    <n v="2018"/>
    <s v="OBRAS PÚBLICAS"/>
    <x v="0"/>
    <s v="DE COOPERACIÓN INTERINSTITUCIONAL DE CONCURRENCIA DE COMPETENCIAS  CON GAD EL EMPALME"/>
    <x v="9"/>
    <s v="PARA REALIZAR LA CONSTRUCCIÓN DE ACERAS - BORDILLOS- MUROS DE H. SIMPLE, SISTEMAS DE AGUAS LLUVIAS Y CALZADA DE ASFALTO EN LA CALLE DEL RECINTO PEDRO VÉLEZ MORÁN…"/>
    <n v="0"/>
    <s v="45 DÍAS"/>
    <n v="45"/>
    <d v="2018-10-04T00:00:00"/>
    <d v="2018-10-04T00:00:00"/>
    <d v="2018-11-18T00:00:00"/>
    <d v="2025-10-08T16:21:10"/>
    <x v="0"/>
    <s v="INFORME TÉCNICO DE SATISFACCIÓN DEL SUPERVISOR DEL CONVENIO "/>
    <s v="INFORME TÉCNICO DE SATISFACCIÓN DEL SUPERVISOR DEL CONVENIO "/>
    <s v="SI"/>
    <m/>
  </r>
  <r>
    <n v="2018"/>
    <s v="OBRAS PÚBLICAS"/>
    <x v="0"/>
    <s v="INTERINSTITUCIONAL DE CONCURRENCIA DE COMPETENCIAS, Y COORDINACIÓN DAULE - EL LIMONAL"/>
    <x v="17"/>
    <s v="REALIZAR MANTENIMIENTO PÉTREO EN LOS CAMINOS VECINALES DESVÍO VALDIVIA AL RECINTO EL RECREO Y CAMINO VECINAL RECINTO EL RECREO A LA PARROQUIA LIMONAL…"/>
    <n v="87558.74"/>
    <s v="45 DÍAS"/>
    <n v="45"/>
    <d v="2018-10-17T00:00:00"/>
    <d v="2018-10-17T00:00:00"/>
    <d v="2018-12-01T00:00:00"/>
    <d v="2025-10-08T16:21:10"/>
    <x v="0"/>
    <s v="INFORME TÉCNICO DE SATISFACCIÓN DEL SUPERVISOR DEL CONVENIO "/>
    <s v="INFORME TÉCNICO DE SATISFACCIÓN DEL SUPERVISOR DEL CONVENIO "/>
    <s v="SI"/>
    <m/>
  </r>
  <r>
    <n v="2018"/>
    <s v="OBRAS PÚBLICAS"/>
    <x v="0"/>
    <s v="INTERINSTITUCIONAL DE CONCURRENCIA DE COMPETENCIAS, COORDINACIÓN  Y COGESTIÓN CON GAD DE SAMBORONDON - TARIFA"/>
    <x v="15"/>
    <s v="REALIZAR EL MEJORAMIENTO Y REHABILITACIÓN  DEL CAMINO EN EL SECTOR LAS MARAVILLAS DE LA PARROQUIA TARIFA DEL CANTÓN SAMBORONDÓN…"/>
    <n v="46182.261599999998"/>
    <s v="45 DÍAS"/>
    <n v="45"/>
    <d v="2018-10-25T00:00:00"/>
    <d v="2018-10-25T00:00:00"/>
    <d v="2018-12-09T00:00:00"/>
    <d v="2023-09-20T20:28:58"/>
    <x v="0"/>
    <s v="ACTA DE ENTREGA DE RECEPCIÓN DE LA CONTRAPARTE"/>
    <s v="ACTA DE ENTREGA DE RECEPCIÓN DE LA CONTRAPARTE"/>
    <s v="SI"/>
    <m/>
  </r>
  <r>
    <n v="2018"/>
    <s v="OBRAS PÚBLICAS"/>
    <x v="0"/>
    <s v="INTERINSTITUCIONAL DE CONCURRENCIA DE COMPETENCIAS Y COORDINACIÓN DE OBRA CON GAD DE MARISCAL SUCRE"/>
    <x v="18"/>
    <s v="REALIZAR EL MANTENIMIENTO PÉTREO Y RECONFORMACIÓN DE LA VÍAS JOSÉ DE LA CUADRA CON SALIDA AL RCTO…"/>
    <n v="0"/>
    <s v="45 DÍAS"/>
    <n v="45"/>
    <d v="2018-12-04T00:00:00"/>
    <d v="2018-12-04T00:00:00"/>
    <d v="2019-01-18T00:00:00"/>
    <d v="2025-10-08T16:21:10"/>
    <x v="0"/>
    <s v="INFORME TÉCNICO DE SATISFACCIÓN DEL SUPERVISOR _x000a_15-05-2019"/>
    <s v="INFORME TÉCNICO DE SATISFACCIÓN DEL SUPERVISOR _x000a_15-05-2019"/>
    <s v="SI"/>
    <m/>
  </r>
  <r>
    <n v="2019"/>
    <s v="OBRAS PÚBLICAS"/>
    <x v="0"/>
    <s v="INTERINSTITUCIONAL DE CONCURRENCIA DE COMPETENCIAS, COORDINACIÓN Y COGESTIÓN DE OBRA DAULE - EL LAUREL"/>
    <x v="19"/>
    <s v="…MANTENIMIENTO PÉTREO DE VARIOS CAMINOS DE TERCER ORDEN DE LA JURISDICCIÓN PARROQUIAL."/>
    <n v="0"/>
    <s v="45 DÍAS"/>
    <n v="45"/>
    <d v="2019-01-14T00:00:00"/>
    <d v="2019-01-14T00:00:00"/>
    <d v="2019-02-28T00:00:00"/>
    <d v="2025-10-08T16:21:10"/>
    <x v="0"/>
    <s v="INFORME TÉCNICO DE SATISFACCIÓN DEL SUPERVISOR _x000a_17-05-2019"/>
    <s v="INFORME TÉCNICO DE SATISFACCIÓN DEL SUPERVISOR _x000a_17-05-2019"/>
    <s v="SI"/>
    <m/>
  </r>
  <r>
    <n v="2019"/>
    <s v="OBRAS PÚBLICAS"/>
    <x v="0"/>
    <s v="DE COOPERACIÓN  INTERINSTITUCIONAL DE CONCURRENCIA DE COMPETENCIAS Y COGESTIÓN DE OBRA GAD DE ALFREDO BAQUERIZO MORENO - JUJAN"/>
    <x v="20"/>
    <s v="…MANTENIMIENTO PÉTREO DEL CAMINO TRES POSTES - LOMA PELEADA - EL TILLO, DEL MENCIONADO CANTÓN."/>
    <n v="0"/>
    <s v="45 DÍAS"/>
    <n v="45"/>
    <d v="2019-03-22T00:00:00"/>
    <d v="2019-03-22T00:00:00"/>
    <d v="2019-05-06T00:00:00"/>
    <d v="2025-10-08T16:21:10"/>
    <x v="0"/>
    <s v="ACTA DE LIQUIDACIÓN"/>
    <s v="ACTA DE LIQUIDACIÓN"/>
    <s v="SI"/>
    <m/>
  </r>
  <r>
    <n v="2019"/>
    <s v="OBRAS PÚBLICAS"/>
    <x v="0"/>
    <s v="CONVENIO DE COOPERACION INTERISTITUCIONAL DE CONCURRENCIA DE COMPETENCIAS DE OBRA  OBRA CON GAD DE BALZAR"/>
    <x v="21"/>
    <s v="MANTENIMIENTO Y REHABILITACION CON MATERIAL PETREO  DE VARIOS CAMINOS VECINALES DEL CANTON BALZAR"/>
    <n v="0"/>
    <s v="45 DÍAS"/>
    <n v="45"/>
    <d v="2019-05-29T00:00:00"/>
    <d v="2019-05-29T00:00:00"/>
    <d v="2019-07-13T00:00:00"/>
    <d v="2025-10-08T16:21:10"/>
    <x v="0"/>
    <s v="ACTA ÚNICA DEFINITIVA DE SERVICIO DEL GAD DE BALZAR. _x000a_12-02-2020"/>
    <s v="ACTA ÚNICA DEFINITIVA DE SERVICIO DEL GAD DE BALZAR. _x000a_12-02-2020"/>
    <s v="SI"/>
    <m/>
  </r>
  <r>
    <n v="2019"/>
    <s v="OBRAS PÚBLICAS"/>
    <x v="0"/>
    <s v="CONVENIO DE COOPERACION INTERINSTITUCIONAL DE CONCURRENCIA DE COMPETENCIAS Y COGESTION DE OBRA GAD CANTONAL LOMAS DE SARGENTILLO"/>
    <x v="22"/>
    <s v=" REPARACION DE LA CALLE RIO AMAZONAS Y CALLE DAULE  "/>
    <n v="332112"/>
    <s v="45 DÍAS"/>
    <n v="45"/>
    <d v="2019-07-24T00:00:00"/>
    <d v="2019-07-24T00:00:00"/>
    <d v="2019-09-07T00:00:00"/>
    <d v="2025-10-08T16:21:10"/>
    <x v="0"/>
    <s v="INFORME TÉCNICO DE SATISFACCIÓN DEL SUPERVISOR _x000a_17-11-2020"/>
    <s v="INFORME TÉCNICO DE SATISFACCIÓN DEL SUPERVISOR _x000a_17-11-2020"/>
    <s v="SI"/>
    <m/>
  </r>
  <r>
    <n v="2019"/>
    <s v="OBRAS PÚBLICAS"/>
    <x v="0"/>
    <s v="CONVENIO DE COOPERACIÓN INTERINSTITUCIONAL DE CONCURRENCIA DE COMPETENCIAS Y COGESTIÓN DE OBRA CON GAD CANTONAL ISIDRO AYORA"/>
    <x v="23"/>
    <s v="MANTENIMIENTO PETREO DE LA VIA QUE UNE LA CABECERA CANTONAL CON LOS RECINTOS CARRIZAL, ROSA DE ORO Y LA VICTORIA "/>
    <n v="22489.5"/>
    <s v="45 DÍAS"/>
    <n v="45"/>
    <d v="2019-08-19T00:00:00"/>
    <d v="2019-08-19T00:00:00"/>
    <d v="2019-10-03T00:00:00"/>
    <d v="2025-10-08T16:21:10"/>
    <x v="0"/>
    <s v="ACTA DE ENTREGA RECEPCIÓN SUSCRITA POR LAS PARTES"/>
    <s v="ACTA DE ENTREGA RECEPCIÓN SUSCRITA POR LAS PARTES"/>
    <s v="SI"/>
    <m/>
  </r>
  <r>
    <n v="2019"/>
    <s v="OBRAS PÚBLICAS"/>
    <x v="0"/>
    <s v="CONVENIO DE COOPERACION INTERINSTITUCIONAL DE CONCURRENCIA  POR COGESTION DE OBRA CON GAD DE SIMON BOLIVAR"/>
    <x v="24"/>
    <s v="MANTENIMIENTO ASFALTICO BACHEO RECAPEO Y COLOCACION DE CARPETA ASFALTICA EN VARIAS VIAS Y CALLES URBANAS"/>
    <n v="228936.54"/>
    <s v="45 DÍAS"/>
    <n v="45"/>
    <d v="2019-08-30T00:00:00"/>
    <d v="2019-08-30T00:00:00"/>
    <d v="2019-10-14T00:00:00"/>
    <d v="2023-09-20T20:28:58"/>
    <x v="0"/>
    <s v="INFORME TECNICO DEL SUPERVISOR _x000a_19-12-2019"/>
    <s v="INFORME TECNICO DEL SUPERVISOR _x000a_19-12-2019"/>
    <s v="SI"/>
    <m/>
  </r>
  <r>
    <n v="2019"/>
    <s v="OBRAS PÚBLICAS"/>
    <x v="0"/>
    <s v="CONVENIO DE COOPERACION INTERINSTITUCIONAL DE CONCURRENCIA Y COGESTION DE OBRA CON GAD DE YAGUACHI"/>
    <x v="25"/>
    <s v="COLOCACION DE CARPETA ASFALTICA DE 2&quot; EN LA AV. PEDRO J MONTERO "/>
    <n v="23166.59"/>
    <s v="45 DÍAS"/>
    <n v="45"/>
    <d v="2019-09-04T00:00:00"/>
    <d v="2019-09-04T00:00:00"/>
    <d v="2019-10-19T00:00:00"/>
    <d v="2023-09-20T20:28:58"/>
    <x v="0"/>
    <s v="INFORME TECNICO DEL SUPERVISOR _x000a_19-12-2019"/>
    <s v="INFORME TECNICO DEL SUPERVISOR _x000a_19-12-2019"/>
    <s v="SI"/>
    <m/>
  </r>
  <r>
    <n v="2019"/>
    <s v="DESARROLLO PRODUCTIVO"/>
    <x v="0"/>
    <s v="CONVENIO DE COOPERACIÓN INTERINSTITUCIONAL ENTRE EL GOBIERNO AUTÓNOMO DESCENTRALIZADO PROVINCIAL DEL GUAYAS Y LA ASOCIACIÓN DE GANADEROS DEL LITORAL Y GALÁPAGOS"/>
    <x v="26"/>
    <s v="MEJORAR LA PRODUCTIVIDAD GANADERA DE LA PROVINCIA DEL GUAYAS Y SUS OBJETIVOS ESPECÍFICOS ES REDUCIR EL DESCONOCIMIENTO DE TÉCNICAS UTILIZADAS EN LA PRODUCCIÓN GANADERA, FOMENTAR LA APLICACIÓN DE NUEVAS PRACTICAS UTILIZADAS EN LA PRODUCCIÓN GANADERA, FOMENTAR LA APLICACIÓN DE NUEVAS PRÁCTICAS VINCULADAS A LA PRODUCCIÓN GANADERA Y VINCULAR A LOS PEQUEÑOS Y MEDIANOS GANADEROS CON PROGRAMAS ACORDES PARA EL DESAROLLO DE UNA GANADERÍA CLIMATICAMENTE INTELIGENTE"/>
    <n v="30000"/>
    <s v="5 DÍAS"/>
    <n v="5"/>
    <d v="2019-09-13T00:00:00"/>
    <d v="2019-09-13T00:00:00"/>
    <d v="2019-09-18T00:00:00"/>
    <d v="2025-10-08T16:21:10"/>
    <x v="0"/>
    <s v="INFORME ECONÓMICO "/>
    <s v="CUMPLIMIENTO DEL OBJETIVO DEL CONVENIO"/>
    <s v="NO"/>
    <m/>
  </r>
  <r>
    <n v="2019"/>
    <s v="OBRAS PÚBLICAS"/>
    <x v="0"/>
    <s v="DE COOPERACIÓN INTERINSTITUCIONAL DE CONCURRENCIA POR COGESTIÓN  OBRA CON GAD DE BALZAR"/>
    <x v="21"/>
    <s v="MANTENIMIENTO Y REHABILITACIÓN CON MATERIAL PÉTREO DE LOS CAMINOS VECINALES DEL CANTÓN BALZAR, DE LOS SECTORES CARMENCITA - LA FRONDA, LA FRONDA - EL SALTO, LAM FRONDA - LA KAREN AFUERA, LA KAREN DEL RÍO, LA KAREN AFUERA - BARBARITA ADENTRO, BARBARITA - FRONDA, LA CLEMENCIA - CONGO DE ABAJO, LA  ¨PLANADA, RÍOS CONGO 26 DE SEPTIEMBRE, RÍO CONGO - LA SABIA, RÍO CONGO -22 DE }FEBREDO, BUENA SUERTE, LA GUAYAQUIL - BARBARITA, LA GUAYAQUIL - CEDRON, EL ZAPALLO, LA BRASILEA - RÍO MACUL, LAS YUCAS  - RÍO MACUL, DOS MARÍAS - CONGO, LINDA UNIÓN, LOE SPALITOS PUERTO CANOA, LOS PALITOS LAS PIEDRAS, LAS BALSAS, LA BRITÁNICA, FRANCISCO LA RULER, PERINAO, EL RINCON, CERRITO - PIJIGUA, CERRITO - SAN PALERMO, LA BALZA, NEGRO VIEJO, EL TAMARINDO. "/>
    <n v="434922.33"/>
    <s v="45 DÍAS"/>
    <n v="45"/>
    <d v="2019-09-16T00:00:00"/>
    <d v="2019-09-16T00:00:00"/>
    <d v="2019-10-31T00:00:00"/>
    <d v="2025-10-08T16:21:10"/>
    <x v="0"/>
    <s v="ACTA DE ENTREGA DE RECEPCIÓN DE LA CONTRAPARTE"/>
    <s v="ACTA DE ENTREGA DE RECEPCIÓN DE LA CONTRAPARTE"/>
    <s v="SI"/>
    <m/>
  </r>
  <r>
    <n v="2019"/>
    <s v="OBRAS PÚBLICAS"/>
    <x v="0"/>
    <s v="CONVENIO DE COOPERACIÓN INTERINSTITUCIONAL DE CONCURRENCIA DE COMPETENCIAS Y COGESTIÓN DE OBRA CON GAD CANTONAL DE NARANJAL"/>
    <x v="27"/>
    <s v="CONSTRUCCION Y MANTENIMIENTO DE UN TRAMO DE VIA NARANJAL - SANTA ROSA DE FLANDES"/>
    <n v="33708.51"/>
    <s v="45 DÍAS"/>
    <n v="45"/>
    <d v="2019-10-02T00:00:00"/>
    <d v="2019-10-02T00:00:00"/>
    <d v="2019-11-16T00:00:00"/>
    <d v="2023-09-20T20:39:12"/>
    <x v="0"/>
    <s v="INFORME TÉCNICO DEL SUPERVISOR _x000a_11-11-2019"/>
    <s v="INFORME TÉCNICO DEL SUPERVISOR _x000a_11-11-2019"/>
    <s v="SI"/>
    <m/>
  </r>
  <r>
    <n v="2019"/>
    <s v="OBRAS PÚBLICAS"/>
    <x v="0"/>
    <s v="CONVENIO DE COOPERACIÓN INTERINSTITUCIONAL DE CONCURRENCIA DE COMPETENCIAS Y COGESTIÓN DE OBRA CON GAD CANTONAL ISIDRO AYORA"/>
    <x v="23"/>
    <s v="MANTENIMIENTO PETREO DE LOS CAMINOS: LA ALEGRIA, LA CHONTA, CINEGUITA, LAS JAGUAS, LOS PAIPAYALES, AGUAS BLANCAS, POROTILLO, LAS CABUYAS, BOTOTILLOS, LIMON Y LAS PIÑAS"/>
    <n v="86530.2"/>
    <s v="45 DÍAS"/>
    <n v="45"/>
    <d v="2019-10-03T00:00:00"/>
    <d v="2019-10-03T00:00:00"/>
    <d v="2019-11-17T00:00:00"/>
    <d v="2025-10-08T16:21:10"/>
    <x v="0"/>
    <s v="ACTA DE ENTREGA RECEPCIÓN SUSCRITA POR LAS PARTES"/>
    <s v="ACTA DE ENTREGA RECEPCIÓN SUSCRITA POR LAS PARTES"/>
    <s v="SI"/>
    <m/>
  </r>
  <r>
    <n v="2019"/>
    <s v="OBRAS PÚBLICAS"/>
    <x v="0"/>
    <s v="DE COOPERACIÓN INTERINSTITUCIONAL DE CONCURRENCIA DE COMPETENCIAS Y COGESTIÓN DE OBRA CON GAD DE GRAL. ANTONIO ELIZALDE - BUCAY (BUCAY)"/>
    <x v="28"/>
    <s v="REALIZAR EL ASFALTADO DE VARIAS CALLES DEL RCTO. MATILDE ESTHER"/>
    <n v="96734.44"/>
    <s v="45 DÍAS"/>
    <n v="45"/>
    <d v="2019-10-10T00:00:00"/>
    <d v="2019-10-10T00:00:00"/>
    <d v="2019-11-24T00:00:00"/>
    <d v="2025-10-08T16:21:10"/>
    <x v="0"/>
    <s v="ACTA DE ENTREGA RECEPCIÓN SUSCRITA POR LAS PARTES"/>
    <s v="ACTA DE ENTREGA RECEPCIÓN SUSCRITA POR LAS PARTES"/>
    <s v="SI"/>
    <m/>
  </r>
  <r>
    <n v="2019"/>
    <s v="OBRAS PÚBLICAS"/>
    <x v="0"/>
    <s v="CONVENIO DE COOPERACION INSTITUCIONAL DE CONCURRENCIA DE COMPETENCIAS Y COGESTION DE OBRA DAULE "/>
    <x v="29"/>
    <s v="MANTENIMIENTO DE VARIOS CAMINOS LASTRADOS EN LA JURISDICCIÓN DEL CANTÓN DAULE, PUEBLO NUEVO - LOS JAZMINES, VÍAS (LA T - DAULE) - RECINTO COCAL, PALO DE IGUANA - CHAPINERO - GUARUMAL - ALBORADA, LAS MARAVILLAS - RECINTO CASCOL - ACCESO A PUENTE CASCOL, KM 51 (GUAYAQUIL - EMPALME) - RECINTO BOCA DE LAS PIÑAS."/>
    <n v="247395"/>
    <s v="100 DÍAS"/>
    <n v="100"/>
    <d v="2019-10-25T00:00:00"/>
    <d v="2019-10-25T00:00:00"/>
    <d v="2019-12-09T00:00:00"/>
    <d v="2025-10-08T16:21:10"/>
    <x v="0"/>
    <s v="ACTA DE ENTREGA RECEPCIÓN SUSCRITA POR LAS PARTES"/>
    <s v="ACTA DE ENTREGA RECEPCIÓN SUSCRITA POR LAS PARTES"/>
    <s v="SI"/>
    <m/>
  </r>
  <r>
    <n v="2019"/>
    <s v="OBRAS PÚBLICAS"/>
    <x v="0"/>
    <s v="DE COOPERACIÓN INTERINSTITUCIONAL DE CONCURRENCIA DE COMPETENCAS, COORDINACIÓN Y COGESTIÓN DE OBRA CON GAD DE PEDRO CARBO"/>
    <x v="7"/>
    <s v="REALIZAR EL MANTENIMIENTO PÉTREO Y RECONFORMACIÓN A LOS CAMINOS CERAZAL - EL BAJO - LA SAIBA, VALLE DE LA VIRGEN - AMANCAYALES - CAÑA BRAVA Y AMANCAYALES - AGUAS NEGRAS"/>
    <n v="0"/>
    <s v="45 DÍAS"/>
    <n v="45"/>
    <d v="2019-10-25T00:00:00"/>
    <d v="2019-10-25T00:00:00"/>
    <d v="2019-12-09T00:00:00"/>
    <d v="2023-09-20T20:39:12"/>
    <x v="0"/>
    <s v="SIN MEDIO DE VERIFICACIÓN"/>
    <s v="ACTA DE ENTREGA DE RECEPCIÓN DE LA CONTRAPARTE"/>
    <s v="NO"/>
    <m/>
  </r>
  <r>
    <n v="2019"/>
    <s v="OBRAS PÚBLICAS"/>
    <x v="0"/>
    <s v="CONVENIO DE COOPERACION INSTITUCIONAL DE CONCURRENCIA DE COMPETENCIAS Y COGESTION DE OBRA DAULE"/>
    <x v="29"/>
    <s v="PAVIMENTACION ASFALTICA DEL CAMINO VECINAL  KM 4,5 (MAGRO - BOQUERON) - NAUPE DEL CANTÓN DAULE. "/>
    <n v="122688"/>
    <s v="30 DÍAS"/>
    <n v="30"/>
    <d v="2019-10-28T00:00:00"/>
    <d v="2019-10-28T00:00:00"/>
    <d v="2019-12-12T00:00:00"/>
    <d v="2025-10-08T16:21:10"/>
    <x v="0"/>
    <s v="SOLICITUD INFORME TECNICO AL SUPERVISOR _x000a_31-08-2023"/>
    <s v="ACTA DE ENTREGA RECEPCIÓN SUSCRITA POR LAS PARTES"/>
    <s v="NO"/>
    <m/>
  </r>
  <r>
    <n v="2019"/>
    <s v="OBRAS PÚBLICAS"/>
    <x v="0"/>
    <s v="CONVENIO DE COOPERACIÓN INTERINSTITUCIONAL DE CONCURRENCIA DE COMPETENCIAS Y COGESTIÓN DE OBRA GAD DE NOBOL"/>
    <x v="30"/>
    <s v="ASFALTADO DE VARIAS CALLES DEL CANTON NOBOL"/>
    <n v="54836.04"/>
    <s v="45 DÍAS"/>
    <n v="45"/>
    <d v="2019-10-28T00:00:00"/>
    <d v="2019-10-28T00:00:00"/>
    <d v="2019-12-12T00:00:00"/>
    <d v="2023-09-20T20:39:12"/>
    <x v="0"/>
    <s v="INFORME TÉCNICO DEL SUPERVISOR _x000a_06-01-2020"/>
    <s v="INFORME TÉCNICO DEL SUPERVISOR _x000a_06-01-2020"/>
    <s v="SI"/>
    <m/>
  </r>
  <r>
    <n v="2019"/>
    <s v="EDUCACIÓN Y DEPORTES"/>
    <x v="0"/>
    <s v="CONVENIO DE COOPERACIÓN ENTRE EL GOBIERNO AUTÓNOMO DESCENTRALIZADO PROVINCIAL DEL GUAYAS Y JAMES WILLIAM HIGGINGS PLAZA"/>
    <x v="31"/>
    <s v="BRINDAR CHARLAS A 15 ESCUELAS DE FUTBOL DEL GOBIERNO DEL GUAYAS SOBRE LA PREVENCIÓN DE LESIONES DEPORTIVAS Y TENDENCIAS EN EL CUIDADO CON LA SALUD"/>
    <n v="40000"/>
    <s v="5 DÍAS"/>
    <n v="5"/>
    <d v="2019-11-11T00:00:00"/>
    <d v="2019-11-11T00:00:00"/>
    <d v="2019-11-15T00:00:00"/>
    <d v="2025-10-08T16:21:10"/>
    <x v="0"/>
    <s v="REFORMA PARA INCLUSION AL POA 2024 (SE ENCUENTA PLANIFICADO PARA PAGO)"/>
    <s v="ACTA DE LIQUIDACIÓN"/>
    <s v="NO"/>
    <m/>
  </r>
  <r>
    <n v="2019"/>
    <s v="OBRAS PÚBLICAS"/>
    <x v="0"/>
    <s v="CONVENIO DE COOPERACION INTERINSTITUCIONAL DE CONCURRENCIA DE COMPETENCIAS Y COORDINACION CON GAD PARROQUIAL LA VICTORIA"/>
    <x v="32"/>
    <s v=" MEJORAMIENTO Y REAHBILITACION DE VARIOS CAMINOS  SECTOR LA VICTORIA"/>
    <n v="0"/>
    <s v="45 DÍAS"/>
    <n v="45"/>
    <d v="2019-11-13T00:00:00"/>
    <d v="2019-11-13T00:00:00"/>
    <d v="2019-12-28T00:00:00"/>
    <d v="2023-09-20T20:39:12"/>
    <x v="0"/>
    <s v="INFORME TÉCNICO DEL SUPERVISOR _x000a_10-02-2020"/>
    <s v="INFORME TÉCNICO DEL SUPERVISOR _x000a_10-02-2020"/>
    <s v="SI"/>
    <m/>
  </r>
  <r>
    <n v="2019"/>
    <s v="OBRAS PÚBLICAS"/>
    <x v="0"/>
    <s v="CONVENIO TRIPARTITO DE COOPERACION INTERINSTITUCIONAL DE CONCURRENCIA DE COMPETENCIAS, COORDINACION COGESTION DE OBRA GAD PARROQUIAL DE LORENZO DE GARAICOA "/>
    <x v="33"/>
    <s v="MANTENIMIENTO Y RECONFORMACIÓN DE LOS CAMINOS VÍA NARANJO CHINO - SAN GREGORIO - MATA DE CACAO; VÍA SAN GREGORIO -  PUERTO REAL; VÍA LA RAMADA - RCTO. RÍO  CHICO 4; VÍA EL 26 - CHILINOMO; VÍA LA PLAYITA - CHAGUE."/>
    <n v="29187"/>
    <s v="45 DÍAS"/>
    <n v="45"/>
    <d v="2019-11-15T00:00:00"/>
    <d v="2019-11-15T00:00:00"/>
    <d v="2019-12-30T00:00:00"/>
    <d v="2023-09-20T20:28:58"/>
    <x v="0"/>
    <s v="ACTA DE ENTREGA DE DEFINITIVA DE LA OBRA DE LA CONTRAPARTE"/>
    <s v="ACTA DE ENTREGA DE DEFINITIVA DE LA OBRA DE LA CONTRAPARTE"/>
    <s v="SI"/>
    <m/>
  </r>
  <r>
    <n v="2019"/>
    <s v="OBRAS PÚBLICAS"/>
    <x v="0"/>
    <s v="DE COOPERACIÓN INTERINSTITUCIONAL DE CONCURRENCIA DE COMPETENCIA Y COGESTIÓN DE OBRA CON GAD DE SANTA LUCIA"/>
    <x v="34"/>
    <s v="REALIZAR LA RECONFORMACIÓN Y BACHEO DE CAMINOS VECINALES DEL CANTÓN SANTA LUCIA: MONTE OSCURO.CORAL QUEMADO: EL PORVENIR - EL TAMARINDO - LOS PLAYONES; BERMEJO DEL FRENTE; SAN JUAN - LA FORTUNA; LOS CERRITOS - EL SALTO: EL ESPINAL - JAVITAL; FÁTIMA - VILLA BERMEJO; PIÑAL DE ARRIBA - SAN JACINTO; PIÑAL DE ARRIBA - LA SAIBA - PUENTE DE LA PAZ; LA FORTUNA - MONTE OSCURO: EL PESCADOR - SARTAJENAL; LA CARMELA - LA ADRIANA; BERMEJO DE ABAJO - SAN JACINTO; LOMAS DE SAN JACINTO; VOLUNTAD DE DIOS - LOMAS 14 DE AGOSTO - LA SIRENA; PALPAYALES - LA VICTORIA; SAIBA - VALLE HERMOSO; LAS CAÑITAS; JAGUAL - ABRAS DE LIMÓN .  "/>
    <n v="108247.41"/>
    <s v="45 DÍAS"/>
    <n v="45"/>
    <d v="2019-11-19T00:00:00"/>
    <d v="2019-11-19T00:00:00"/>
    <d v="2020-01-03T00:00:00"/>
    <d v="2023-09-20T20:28:58"/>
    <x v="0"/>
    <s v="SOLICITUD INFORME AL GAD_x000a_06-07-2023"/>
    <s v="ACTA DE ENTREGA DE RECEPCIÓN DE LA CONTRAPARTE"/>
    <s v="NO"/>
    <m/>
  </r>
  <r>
    <n v="2019"/>
    <s v="OBRAS PÚBLICAS"/>
    <x v="0"/>
    <s v="CONVENIO DE COOPERACION INSTITUCIONAL DE CONCURRENCIA DE COMPETENCIAS Y COGESTION DE OBRA CON GAD DE SANTA LUCIA"/>
    <x v="34"/>
    <s v="APLICACIÓN DE LA CARPETA ASFÁLTICA DE 2&quot; DE LAS CALLES: PATRIA LIBRE, SANTA ROSA Y LA VOZ DE SANTA LUCIA."/>
    <n v="74607.27"/>
    <s v="45 DÍAS"/>
    <n v="45"/>
    <d v="2019-11-22T00:00:00"/>
    <d v="2019-11-22T00:00:00"/>
    <d v="2020-01-06T00:00:00"/>
    <d v="2023-09-20T20:28:58"/>
    <x v="0"/>
    <s v="INFORME TÉCNICO DE SATISFACCIÓN DEL SUPERVISOR _x000a_16-01-2020"/>
    <s v="INFORME TÉCNICO DE SATISFACCIÓN DEL SUPERVISOR _x000a_16-01-2020"/>
    <s v="SI"/>
    <m/>
  </r>
  <r>
    <n v="2019"/>
    <s v="EDUCACIÓN Y DEPORTES"/>
    <x v="0"/>
    <s v="CONVENIO DE COOPERACION ENTRE EL GOBIERNO AUTONOMO DESCENTRALIZADO DEL GUAYAS Y EL SR. PEDRO EDUARDO MORAN AGUIRRE &quot;COPA GUAYAS FUTBOLISTICA&quot;"/>
    <x v="35"/>
    <s v="PROMOVER UN ESTILO DE VIDA POR MEDIO DE LA PRÁCTICA DEPORTIVA MEDIANTE TORNEO COMPETITIVO DE FUTBOL"/>
    <n v="30000"/>
    <s v="8 DÍAS"/>
    <n v="8"/>
    <d v="2019-11-23T00:00:00"/>
    <d v="2019-11-23T00:00:00"/>
    <d v="2019-11-30T00:00:00"/>
    <d v="2025-10-08T16:21:10"/>
    <x v="0"/>
    <s v="INFORME DE SATISFACCIÓN DE CONVENIO"/>
    <s v="ACTA DE LIQUIDACIÓN"/>
    <s v="NO"/>
    <m/>
  </r>
  <r>
    <n v="2019"/>
    <s v="TALENTO HUMANO"/>
    <x v="3"/>
    <s v="UNIVERSIDAD CATOLICA SANTIAGO DE GUAYAQUIL"/>
    <x v="36"/>
    <s v="PRACTICAS PREPROFESIONALES/ PROYECTOS Y ACTIVIDADES ACADÉMICAS"/>
    <n v="0"/>
    <s v="5 AÑOS"/>
    <n v="1827"/>
    <d v="2019-11-25T00:00:00"/>
    <d v="2019-11-25T00:00:00"/>
    <d v="2024-11-25T00:00:00"/>
    <d v="2025-10-08T16:21:10"/>
    <x v="0"/>
    <s v="INFOME DE DESARROLLO DE ACTIVIDADES"/>
    <s v="VENCIMIENTO DEL PLAZO"/>
    <s v="NO"/>
    <m/>
  </r>
  <r>
    <n v="2019"/>
    <s v="ARTE Y CULTURA"/>
    <x v="0"/>
    <s v="CONVENIO DE COOPERACIÓN ENTRE EL GOBIERNO AUTÓNOMO DESCENTRALIZADO PROVINCIAL DEL GUAYAS Y LA FUNDACIÓN DE ACCIÓN SOCIAL ECUATORIANA"/>
    <x v="37"/>
    <s v="MEJORAR LA CALIDAD DE VIDA DE LOS GUAYASENSES POR MEDIO DE LA CAMPAÑA GUAYAS VISIÓN CON EL SERVICIO DE VISIÓN OPTOMÉTRICA, ENTREGA DE LENTES DE LECTURA GRADUADOS A MEDIDA Y EXÁMENES OPTOMÉTRICOS COMPUTARIZADOS, PARA PERSONAS CON DEFICIENCIAS VISUALES, QUIENES SERÁN DIAGNOSTICADOS POR ESPECIALISTAS CAPACITADOS QUE PERTENECEN A LA FUNDACIÓN FASE XXI"/>
    <n v="50000"/>
    <m/>
    <s v="-"/>
    <d v="2019-11-29T00:00:00"/>
    <d v="2019-11-29T00:00:00"/>
    <d v="2020-11-29T00:00:00"/>
    <d v="2025-10-08T16:21:10"/>
    <x v="0"/>
    <s v="SIN MEDIO DE VERIFICACIÓN"/>
    <s v="CUMPLIMIENTO DEL OBJETIVO DEL CONVENIO"/>
    <s v="NO"/>
    <m/>
  </r>
  <r>
    <n v="2019"/>
    <s v="FINANCIERO"/>
    <x v="0"/>
    <s v="CONVENIO INTERINSTITUCIONAL QUE CELEBRAN EL GOBIERNO AUTÓNOMO DESCENTRALIZADO PROVINCIAL DEL GUAYAS Y LA EMPRESA PÚBLICA DE CONSTRUCCIONES DEL GOBIERNO AUTÓNOMO DESCENTRALIZADO PROVINCIAL DEL GUAYAS E.P.-"/>
    <x v="38"/>
    <s v="EJECUCIÓN DEL PROYECTO URBANÍSTICO HABITACIONAL DE 1.500 VIVIENDAS DE INTERÉS SOCIAL DENOMINADO CIUDAD DEL MAR UBICADO EN EL CANTÓN GENERAL JOSÉ DE VILLAMIL (PLAYAS)"/>
    <n v="160000"/>
    <s v="30 DÍAS"/>
    <n v="30"/>
    <d v="2019-11-29T00:00:00"/>
    <d v="2019-11-29T00:00:00"/>
    <d v="2019-12-29T00:00:00"/>
    <d v="2025-10-08T16:21:10"/>
    <x v="0"/>
    <s v="COMPROBANTE DE PAGO"/>
    <s v="COMPROBANTE DE PAGO"/>
    <s v="SI"/>
    <m/>
  </r>
  <r>
    <n v="2019"/>
    <s v="OBRAS PÚBLICAS"/>
    <x v="0"/>
    <s v="CONVENIO DE COOPERACION INSTITUCIONAL DE CONCURRENCIA DE COMPETENCIAS Y COGESTION DE OBRA DAULE - JUAN BAUTISTA AGUIRRE"/>
    <x v="39"/>
    <s v="MANTENIMIENTO DE CAMINO LASTRADO  LA ALBORADA - SAN GERÓNIMO, EN LA JURISDICCIÓN DE LA PARROQUIA JUAN BAUTISTA"/>
    <n v="19578"/>
    <s v="45 DÍAS"/>
    <n v="45"/>
    <d v="2019-11-29T00:00:00"/>
    <d v="2019-11-29T00:00:00"/>
    <d v="2020-01-13T00:00:00"/>
    <d v="2025-10-08T16:21:10"/>
    <x v="0"/>
    <s v="INFORME TÉCNICO DE SATISFACCIÓN DEL SUPERVISOR _x000a_17-11-2020"/>
    <s v="INFORME TÉCNICO DE SATISFACCIÓN DEL SUPERVISOR _x000a_17-11-2020"/>
    <s v="SI"/>
    <m/>
  </r>
  <r>
    <n v="2019"/>
    <s v="OBRAS PÚBLICAS"/>
    <x v="0"/>
    <s v="DE COOPERACIÓN INTERINSTITUCIONAL DE CONCURRENCIA DE COMPETENCIAS Y COGESTIÓN CON GAD DE BALAO"/>
    <x v="16"/>
    <s v="SEÑALIZACIÓN VIAL DE 13.8 KM, BACHEO Y RECAPEO DE 1500 M2 DESDE EL RCTO. SAN CARLOS HASTA LA CABECERA CANTONAL DE BALAO"/>
    <n v="107006.63"/>
    <s v="3 MESES"/>
    <n v="90"/>
    <d v="2019-11-29T00:00:00"/>
    <d v="2019-11-29T00:00:00"/>
    <d v="2020-02-27T00:00:00"/>
    <d v="2025-10-08T16:21:10"/>
    <x v="0"/>
    <s v="ACTA DE ENTREGA DE RECEPCIÓN DE LA CONTRAPARTE"/>
    <s v="ACTA DE ENTREGA DE RECEPCIÓN DE LA CONTRAPARTE"/>
    <s v="SI"/>
    <m/>
  </r>
  <r>
    <n v="2019"/>
    <s v="OBRAS PÚBLICAS"/>
    <x v="0"/>
    <s v="CONVENIO DE COOPERACION INTERINSTITUCIONAL DE CONCURRENCIA DE COMPETENCIAS Y COGESTION DE OBRA CON GAD DE NARANJITO"/>
    <x v="10"/>
    <s v=" BACHEO ASFALTICO DE 1&quot; Y CONSTRUCCION DE UNA CAPA  DE RODADURA DE H.A MEZCLADO EN PLANTA DE 2&quot;  "/>
    <n v="216157.9"/>
    <s v="45 DÍAS"/>
    <n v="45"/>
    <d v="2019-11-29T00:00:00"/>
    <d v="2019-11-29T00:00:00"/>
    <d v="2020-01-13T00:00:00"/>
    <d v="2023-09-20T20:39:12"/>
    <x v="0"/>
    <s v="SOLICITUD INFORME AL GAD_x000a_05-10-2023"/>
    <s v="ACTA DE ENTREGA RECEPCIÓN SUSCRITA POR LAS PARTES"/>
    <s v="NO"/>
    <m/>
  </r>
  <r>
    <n v="2019"/>
    <s v="TALENTO HUMANO"/>
    <x v="3"/>
    <s v="UNIVERSIDAD TECNICA PARTICULAR DE LOJA"/>
    <x v="40"/>
    <s v="PRACTICAS PREPROFESIONALES/ PROYECTOS Y ACTIVIDADES ACADÉMICAS"/>
    <n v="0"/>
    <s v="5 AÑOS"/>
    <n v="1827"/>
    <d v="2019-12-05T00:00:00"/>
    <d v="2019-12-05T00:00:00"/>
    <d v="2024-12-05T00:00:00"/>
    <d v="2025-10-08T16:21:10"/>
    <x v="0"/>
    <s v="INFOME DE DESARROLLO DE ACTIVIDADES"/>
    <s v="VENCIMIENTO DEL PLAZO"/>
    <s v="NO"/>
    <m/>
  </r>
  <r>
    <n v="2019"/>
    <s v="OBRAS PÚBLICAS"/>
    <x v="0"/>
    <s v="CONVENIO DE COOPERACION INTERINSTITUCIONAL DE CONCURRENCIA DE COMPETENCIA DAULE "/>
    <x v="29"/>
    <s v="MEJORAMIENTO Y REHABILITACION DE VARIOS CAMINOS LASTRADOS EN LA JURISDICCIÓN DEL CANTÓN DAULE."/>
    <n v="0"/>
    <s v="45 DÍAS"/>
    <n v="45"/>
    <d v="2019-12-06T00:00:00"/>
    <d v="2019-12-06T00:00:00"/>
    <d v="2020-01-20T00:00:00"/>
    <d v="2025-10-08T16:21:10"/>
    <x v="0"/>
    <s v="ACTA DE ENTREGA DE RECEPCIÓN DEFINITIVA DEL GAD DE DAULE. _x000a_11-09-2023"/>
    <s v="ACTA DE ENTREGA DE RECEPCIÓN DEFINITIVA DEL GAD DE DAULE. _x000a_11-09-2023"/>
    <s v="SI"/>
    <m/>
  </r>
  <r>
    <n v="2019"/>
    <s v="OBRAS PÚBLICAS"/>
    <x v="0"/>
    <s v="CONVENIO DE COOPERACIÓN INTERINSTITUCIONAL DE CONCURRENCIA DE COMPETENCIAS Y COGESTIÓN DE OBRA CON GAD DE PEDRO CARBO"/>
    <x v="7"/>
    <s v="MANTENIMIENTO BACHEO - ASFALTICO Y RECAPEO CON HORMIGON ASFALTICO DE LAS CALLES DEL CANTON PEDRO CARBO  "/>
    <n v="106942.65"/>
    <s v="45 DÍAS"/>
    <n v="45"/>
    <d v="2019-12-10T00:00:00"/>
    <d v="2019-12-10T00:00:00"/>
    <d v="2020-01-24T00:00:00"/>
    <d v="2023-09-20T20:39:12"/>
    <x v="0"/>
    <s v="INFORME TÉCNICO DEL SUPERVISOR _x000a_26-08-2020"/>
    <s v="INFORME TÉCNICO DEL SUPERVISOR _x000a_26-08-2020"/>
    <s v="SI"/>
    <m/>
  </r>
  <r>
    <n v="2019"/>
    <s v="FINANCIERO"/>
    <x v="0"/>
    <s v="CONVENIO INTERINSTITUCIONAL QUE CELEBRAN EL GOBIERNO AUTÓNOMO DESCENTRALIZADO PROVINCIAL DEL GUAYAS Y LA EMPRESA PÚBLICA PROVINCIAL DRAGADOS DEL GUAYAS, DRAGUAYAS E.P.-"/>
    <x v="41"/>
    <s v="GASTOS DE OPERATIVIDAD Y LA CONSULTORÍA PARA ACTUALIZACIÓN DE ESTUDIOS DE INGENIERÍA PARA LA ESTABILIZACIÓN DEL ISLOTE EL PALMAR SU ELIMINACIÓN Y DRAGADO DE PROFUNDIZACIÓN DE SU ÁREA DE INFLUENCIA"/>
    <n v="370067.68"/>
    <s v="30 DÍAS"/>
    <n v="30"/>
    <d v="2019-12-12T00:00:00"/>
    <d v="2019-12-12T00:00:00"/>
    <d v="2020-01-11T00:00:00"/>
    <d v="2025-10-08T16:21:10"/>
    <x v="0"/>
    <s v="ORDENANZA DE LIQUIDACIÓN Y EXTINSIÓN DE LA EMPRESA PÚBLICA PROVINCIAL DRAGADOS"/>
    <s v="ORDENANZA DE LIQUIDACIÓN Y EXTINSIÓN DE LA EMPRESA PÚBLICA PROVINCIAL DRAGADOS"/>
    <s v="SI"/>
    <m/>
  </r>
  <r>
    <n v="2019"/>
    <s v="OBRAS PÚBLICAS"/>
    <x v="0"/>
    <s v="CONVENIO DE COOPERACIÓN INTERINSTITUCIONAL DE COORDINACION Y COGESTION DE OBRA GAD PARROQUIAL EL ROSARIO "/>
    <x v="42"/>
    <s v="MANTENIMIENTO PETREO DE LOS CAMINOS VECINALES CHONERO CENTRAL - SAN ANDRES; ACCESO A CHONERO DE ADENTRO; SAN DIONICIO - SAN MIGUEL DE HAMPTON - SAN CAYETANO; SAN CAYETANO - EL PARAISO; SAN CAYETANO - EL RETIRO"/>
    <n v="58085"/>
    <s v="45 DÍAS"/>
    <n v="45"/>
    <d v="2019-12-24T00:00:00"/>
    <d v="2019-12-24T00:00:00"/>
    <d v="2020-02-07T00:00:00"/>
    <d v="2025-10-08T16:21:10"/>
    <x v="0"/>
    <s v="ACTA DE TERMINACIÓN POR MUTUO ACUERDO"/>
    <s v="ACTA DE TERMINACIÓN POR MUTUO ACUERDO"/>
    <s v="SI"/>
    <m/>
  </r>
  <r>
    <n v="2020"/>
    <s v="BIENESTAR CIUDADANO"/>
    <x v="3"/>
    <s v="CONVENIO COOPERACIÓN INTERINSTITUCIONAL GAD. PROVINCIAL DE PASTAZA Y EL PATRONATO PROVINCIAL DE SERVICIO SOCIAL DE PASTAZA"/>
    <x v="43"/>
    <s v="CAPACITACIÓN Y ASESORAMIENTO POR PARTE DEL CENTRO INTEGRAL DE EQUINOTERAPIA DEL GPG AL PATRONATO PROVINCIAL DE SERVICIO SOCIAL DE PASTAZA, A TRAVÉS DE VISITAS EN SUS INTALACIONES O RECIBIENDO A PERSONA, PARA BRINDARLES LA CAPACITACIÓN RESPECTIVA Y EL APOYO TÉCNICO EN TODAS SUS TERAPIAS."/>
    <n v="0"/>
    <s v="4 AÑOS"/>
    <n v="1461"/>
    <d v="2020-01-06T00:00:00"/>
    <d v="2020-01-06T00:00:00"/>
    <d v="2024-01-06T00:00:00"/>
    <d v="2025-10-08T16:21:10"/>
    <x v="0"/>
    <s v="VENCIMIENTO DEL PLAZO"/>
    <s v="VENCIMIENTO DEL PLAZO"/>
    <s v="SI"/>
    <m/>
  </r>
  <r>
    <n v="2020"/>
    <s v="EDUCACIÓN Y DEPORTES"/>
    <x v="3"/>
    <s v="CONVENIO MARCO DE COOPERACIÓN JUNTA PROVINCIAL DEL GUAYAS DE LA CRUZ ROJA ECUATORIANA"/>
    <x v="44"/>
    <s v="CONVENIO MARCO DE COOPERACIÓN A ESTABLECER MECANISMOS DE COORDINACIÓN, INTERVENCIÓN, COOPERACIÓN Y RECIPROCIDAD ENTRE LAS 3 INSTITUCIONES; PROMOVIENDO LA REALIZACIÓN DE ACTIVIDADES EN BENEFICIO DE LOS GUAYASENSES, EN ESPECIAL DE LOS GRUPOS A ATENCIÓN PRIORITARIA, CON LA FINALIDAD DE CONTRIBUIR CON EL DESARROLLO SOCIAL DE LA PROVINCIA"/>
    <n v="0"/>
    <s v="4 AÑOS"/>
    <n v="1460"/>
    <d v="2020-02-05T00:00:00"/>
    <d v="2020-02-05T00:00:00"/>
    <d v="2024-02-04T00:00:00"/>
    <d v="2025-10-08T16:21:10"/>
    <x v="0"/>
    <s v="VENCIMIENTO DEL PLAZO"/>
    <s v="VENCIMIENTO DEL PLAZO"/>
    <s v="NO"/>
    <m/>
  </r>
  <r>
    <n v="2020"/>
    <s v="OBRAS PÚBLICAS"/>
    <x v="0"/>
    <s v="CONVENIO DE COOPERACION INTERINSTITUCIONAL DE CONCURRENCIA  DE COMPETENCIAS Y COGESTION DE OBRA CON GAD DE YAGUACHI"/>
    <x v="25"/>
    <s v="MANTENIMIENTO Y RECONFORMACIÓN DEL CAMINO: INIAP - LA BÉLGICA - EL PARAÍSO - LA PUNTILLA."/>
    <n v="74454.86"/>
    <s v="45 DÍAS"/>
    <n v="45"/>
    <d v="2020-02-05T00:00:00"/>
    <d v="2020-02-05T00:00:00"/>
    <d v="2020-03-21T00:00:00"/>
    <d v="2023-09-20T20:28:58"/>
    <x v="0"/>
    <s v="ACTA DE ENTREGA RECEPCIÓN SUSCRITA POR LAS PARTES"/>
    <s v="ACTA DE ENTREGA RECEPCIÓN SUSCRITA POR LAS PARTES"/>
    <s v="SI"/>
    <m/>
  </r>
  <r>
    <n v="2020"/>
    <s v="OBRAS PÚBLICAS"/>
    <x v="0"/>
    <s v="CONVENIO DE COOPERACION INTERINSTITUCIONAL DE CONCURRENCIA  DE COMPETENCIAS Y COGESTION DE OBRA CON GAD DE YAGUACHI"/>
    <x v="25"/>
    <s v="MANTENIMIENTO Y RECONFORMACIÓN DE LOS CAMINOS: LA CEPA - SANTA ROSA 1 Y 2 -  SAN FERNANDO ( YAGUACHI VIEJO - CONE)"/>
    <n v="74030"/>
    <s v="45 DÍAS"/>
    <n v="45"/>
    <d v="2020-02-05T00:00:00"/>
    <d v="2020-02-05T00:00:00"/>
    <d v="2020-03-21T00:00:00"/>
    <d v="2023-09-20T20:28:58"/>
    <x v="0"/>
    <s v="ACTA DE ENTREGA RECEPCIÓN SUSCRITA POR LAS PARTES"/>
    <s v="ACTA DE ENTREGA RECEPCIÓN SUSCRITA POR LAS PARTES"/>
    <s v="SI"/>
    <m/>
  </r>
  <r>
    <n v="2020"/>
    <s v="FINANCIAMIENTO Y COOPERACIÓN INTERNACIONAL"/>
    <x v="3"/>
    <s v="CONVENIO MARCO DE COOPERACIÓN FUNDACIÓN IBEROAMERICANA"/>
    <x v="45"/>
    <s v="CONVENIO MARCO DE COOPERACIÓN ESTABLECER LAS BASES PARA UNA COOPERACIÓN MUTUA ENTRE AMBAS ENTIDADES"/>
    <n v="0"/>
    <s v="5 AÑOS"/>
    <n v="1826"/>
    <d v="2020-02-12T00:00:00"/>
    <d v="2020-02-12T00:00:00"/>
    <d v="2025-02-11T00:00:00"/>
    <d v="2025-10-08T16:21:10"/>
    <x v="0"/>
    <s v="SIN MEDIO DE VERIFICACIÓN"/>
    <s v="VENCIMIENTO DEL PLAZO"/>
    <s v="NO"/>
    <m/>
  </r>
  <r>
    <n v="2020"/>
    <s v="FINANCIERO"/>
    <x v="0"/>
    <s v="CONVENIO INTERINSTITUCIONAL QUE CELEBRAN EL GOBIERNO AUTÓNOMO DESCENTRALIZADO PROVINCIAL DEL GUAYAS Y LA EMPRESA PÚBLICA PROVINCIAL DRAGADOS DEL GUAYAS, DRAGUAYAS EP."/>
    <x v="41"/>
    <s v="DESCRIPCION: PARA VIAVILIZAR LA TRANSFERENCIA DE RECURSOS POR PARTE DEL GOBIERNO AUTÓNOMO DESCENTRALIZADO PROVINCIAL DEL GUAYAS A LA EMPRESA PÚBLICA PROVINCIAL DRAGADOS DEL GUAYAS, DRAGUAYAS EP, POR EL VALOR DE $285.715,20 PARA LA OPERATIVIDAD DEL AÑO 2020 DE DICHA EMPRESA"/>
    <n v="285715.20000000001"/>
    <s v="30 DÍAS"/>
    <n v="30"/>
    <d v="2020-02-14T00:00:00"/>
    <d v="2020-02-14T00:00:00"/>
    <d v="2020-03-15T00:00:00"/>
    <d v="2025-10-08T16:21:10"/>
    <x v="0"/>
    <s v="COMPROBANTE DE PAGO"/>
    <s v="COMPROBANTE DE PAGO"/>
    <s v="SI"/>
    <m/>
  </r>
  <r>
    <n v="2020"/>
    <s v="GESTIÓN AMBIENTAL"/>
    <x v="3"/>
    <s v="CONVENIO COOPERACIÓN INTERINSTITUCIONAL COMPAÑÍA PSI PRODUCTOS Y SERVICIOS INDUSTRIALES C. LTDA."/>
    <x v="46"/>
    <s v="CONVENIO DE COOPERACIÓN INTERINSTITUCIONAL PARA LA PRESTACIÓN DE SERVICIOS TÉCNICOS ESPECIALIZADOS, QUE COMPRENDAN LOS TRABAJOS DE EJECUCIÓN DE ANÁLISIS FÍSICA - QUÍMICO - MICROBIOLÓGICO U OTROS DE CALIDAD DE AGUA, CALIDAD DE SUELO-SEDIMENTOS Y CALIDAD DE AIRE PARA QUE DE ESTA MANERA DEL GPG PUEDA VERIFICAR EL CORRECTO Y EFECTIVO CUMPLIMIENTO DE LA NORMATIVA LEGAL VIGENTE DE LOS OPERADORES"/>
    <n v="0"/>
    <s v="3 AÑOS "/>
    <n v="1096"/>
    <d v="2020-03-13T00:00:00"/>
    <d v="2020-03-13T00:00:00"/>
    <d v="2023-03-14T00:00:00"/>
    <d v="2025-10-08T16:21:10"/>
    <x v="0"/>
    <m/>
    <s v="VENCIMIENTO DEL PLAZO"/>
    <s v="NO"/>
    <m/>
  </r>
  <r>
    <n v="2020"/>
    <s v="OBRAS PÚBLICAS"/>
    <x v="0"/>
    <s v="CONVENIO DE COOPERACION INTERINSTITUCIONAL DE CONCURRENCIA  DE COMPETENCIAS Y COGESTION DE OBRA CON GAD DE YAGUACHI"/>
    <x v="25"/>
    <s v=" EL MANTENIMIENTO  DE CAMINOS VECINALES RURALES Y LA LIMPIEZA, DESAZOLVE Y ENCAUSAMIENTO DE CANALES Y ESTEROS"/>
    <n v="345030.40000000002"/>
    <s v="45 DÍAS"/>
    <n v="45"/>
    <d v="2020-07-16T00:00:00"/>
    <d v="2021-05-10T00:00:00"/>
    <d v="2021-06-24T00:00:00"/>
    <d v="2023-09-20T20:28:58"/>
    <x v="0"/>
    <s v="ACTA DE ENTREGA DE RECEPCIÓN DE LA CONTRAPARTE"/>
    <s v="ACTA DE ENTREGA DE RECEPCIÓN DE LA CONTRAPARTE"/>
    <s v="SI"/>
    <m/>
  </r>
  <r>
    <n v="2020"/>
    <s v="OBRAS PÚBLICAS"/>
    <x v="0"/>
    <s v="CONVENIO DE CONCURRENCIA DE COMPETENCIAS Y COGESTION DE OBRA CON GAD DE PEDRO CARBO"/>
    <x v="7"/>
    <s v="LASTRADO Y RECONFORMACION DE VIAS DE SEGUNDO Y TERCER ORDEN "/>
    <n v="261120"/>
    <s v="45 DÍAS"/>
    <n v="45"/>
    <d v="2020-07-19T00:00:00"/>
    <d v="2020-07-19T00:00:00"/>
    <d v="2020-09-02T00:00:00"/>
    <d v="2023-09-20T20:39:12"/>
    <x v="0"/>
    <s v="SOLICITUD INFORME TECNICO AL SUPERVISOR_x000a_25-08-2023"/>
    <s v="ACTA DE ENTREGA RECEPCIÓN SUSCRITA POR LAS PARTES"/>
    <s v="NO"/>
    <m/>
  </r>
  <r>
    <n v="2020"/>
    <s v="OBRAS PÚBLICAS"/>
    <x v="0"/>
    <s v="CONVENIO DE COOPERACION INTERINSTITUCIONAL DE CONCURRENCIA  DE COMPETENCIAS Y COGESTION DE OBRA OBRA CON GAD DE COLIMES"/>
    <x v="14"/>
    <s v="ESTUDIOS Y DISEÑOS PARA COLOCACION DE PUENTE SOBRE RIO DAULE EN EL CANTON COLIMES "/>
    <n v="40000"/>
    <s v="45 DÍAS"/>
    <n v="45"/>
    <d v="2020-07-21T00:00:00"/>
    <d v="2020-07-21T00:00:00"/>
    <d v="2020-09-04T00:00:00"/>
    <d v="2025-10-08T16:21:10"/>
    <x v="0"/>
    <s v="ACTA DE ENTREGA DE RECEPCIÓN DE LA CONTRAPARTE"/>
    <s v="ACTA DE ENTREGA DE RECEPCIÓN DE LA CONTRAPARTE"/>
    <s v="SI"/>
    <m/>
  </r>
  <r>
    <n v="2020"/>
    <s v="OBRAS PÚBLICAS"/>
    <x v="0"/>
    <s v="CONVENIO DE COOPERACION INTERINSTITUCIONAL DE CONCURRENCIA  DE COMPETENCIAS Y COGESTION DE OBRA  OBRA CON GAD DE BALZAR"/>
    <x v="21"/>
    <s v="REPARACION DE LA ESTRUCTURA METALICA DEL PUENTE SOBRE EL RIO DAULE - BALZAR "/>
    <n v="305000"/>
    <s v="3 MESES"/>
    <n v="102"/>
    <d v="2020-07-22T00:00:00"/>
    <d v="2020-07-22T00:00:00"/>
    <d v="2020-11-01T00:00:00"/>
    <d v="2025-10-08T16:21:10"/>
    <x v="0"/>
    <s v="SOLICITUD INFORME TÉCNICO AL GAD _x000a_22-08-2023"/>
    <s v="ACTA DE ENTREGA DE RECEPCIÓN DE LA CONTRAPARTE"/>
    <s v="NO"/>
    <m/>
  </r>
  <r>
    <n v="2020"/>
    <s v="OBRAS PÚBLICAS"/>
    <x v="0"/>
    <s v="CONVENIO DE COOPERACIÒN INTERINSTITUCIONAL DE CONCURRENCIA DE COMPETENCIAS Y COGESTIÒN CON GAD DE SAMBORONDON"/>
    <x v="47"/>
    <s v="EL MANTENIMIENTO PÉTREO DE VARIOS CAMINOS DEL CANTON "/>
    <n v="241386.88"/>
    <s v="45 DÍAS"/>
    <n v="45"/>
    <d v="2020-07-27T00:00:00"/>
    <d v="2020-07-27T00:00:00"/>
    <d v="2020-09-10T00:00:00"/>
    <d v="2023-09-20T20:28:58"/>
    <x v="0"/>
    <s v="ACTA DE ENTREGA DE RECEPCIÓN DE LA CONTRAPARTE"/>
    <s v="ACTA DE ENTREGA DE RECEPCIÓN DE LA CONTRAPARTE"/>
    <s v="SI"/>
    <m/>
  </r>
  <r>
    <n v="2020"/>
    <s v="OBRAS PÚBLICAS"/>
    <x v="0"/>
    <s v="CONVENIO DE COOPERACION INTERINSTITUCIONAL DE CONCURRENCIA  DE COMPETENCIAS Y COGESTION DE OBRA CON GAD DE GRAL. ANTONIO ELIZALDE - BUCAY (BUCAY)"/>
    <x v="28"/>
    <s v="CONSTRUCCION DE PUENTE BAILEY"/>
    <n v="118096.86"/>
    <s v="45 DÍAS"/>
    <n v="45"/>
    <d v="2020-08-01T00:00:00"/>
    <d v="2020-10-16T00:00:00"/>
    <d v="2020-11-30T00:00:00"/>
    <d v="2025-10-08T16:21:10"/>
    <x v="0"/>
    <s v="ACTA DE ENTREGA DE RECEPCIÓN DE LA CONTRAPARTE"/>
    <s v="ACTA DE ENTREGA DE RECEPCIÓN DE LA CONTRAPARTE"/>
    <s v="SI"/>
    <m/>
  </r>
  <r>
    <n v="2020"/>
    <s v="TALENTO HUMANO"/>
    <x v="3"/>
    <s v="INSTITUTO SUPERIOR TECNOLOGICO ESPIRITU SANTO"/>
    <x v="48"/>
    <s v="PRACTICAS PREPROFESIONALES"/>
    <n v="0"/>
    <s v="5 AÑOS"/>
    <n v="1826"/>
    <d v="2020-08-04T00:00:00"/>
    <d v="2020-08-04T00:00:00"/>
    <d v="2025-08-04T00:00:00"/>
    <d v="2025-10-08T16:21:10"/>
    <x v="0"/>
    <s v="INFOME DE DESARROLLO DE ACTIVIDADES"/>
    <s v="VENCIMIENTO DEL PLAZO"/>
    <s v="NO"/>
    <m/>
  </r>
  <r>
    <n v="2020"/>
    <s v="OBRAS PÚBLICAS"/>
    <x v="0"/>
    <s v="CONVENIO DE COOPERACION INTERINSTITUCIONAL DE CONCURRENCIA DE COMPETENCIAS Y COGESTION DE OBRA CON GAD DE NOBOL"/>
    <x v="30"/>
    <s v="MANTENIMIIENTO PÈTREO DE VARIOS CAMINOS VECINALES  Y RELLENO DEL TERRENO MUNICIPAL LONARSAN PARQUE ACUATICO."/>
    <n v="203600"/>
    <s v="45 DÍAS"/>
    <n v="45"/>
    <d v="2020-08-07T00:00:00"/>
    <d v="2020-08-07T00:00:00"/>
    <d v="2020-09-21T00:00:00"/>
    <d v="2023-09-20T20:39:12"/>
    <x v="0"/>
    <s v="INFORME TÉCNICO DEL SUPERVISOR _x000a_17-02-2021"/>
    <s v="INFORME TÉCNICO DEL SUPERVISOR _x000a_17-02-2021"/>
    <s v="SI"/>
    <m/>
  </r>
  <r>
    <n v="2020"/>
    <s v="OBRAS PÚBLICAS"/>
    <x v="0"/>
    <s v="CONVENIO DE COOPERACIÒN INSTITUCIONAL DE CONCURRENCIA DE COMPETENCIAS DE OBRAS OBRA CON GAD DE COLIMES"/>
    <x v="14"/>
    <s v="MEJORAMIENTO Y REHABILITACION DE VARIOS CAMINOS LASTRADOS_x000a_"/>
    <n v="0"/>
    <s v="45 DÍAS"/>
    <n v="45"/>
    <d v="2020-08-11T00:00:00"/>
    <d v="2020-08-11T00:00:00"/>
    <d v="2020-09-25T00:00:00"/>
    <d v="2025-10-08T16:21:10"/>
    <x v="0"/>
    <s v=" INFORME DE ENTERA SATISFACCIÓN NRO. DPOP-SD-EOyPM-PELS-2021-0013-M, DE FECHA 12/02/2021"/>
    <s v=" INFORME DE ENTERA SATISFACCIÓN NRO. DPOP-SD-EOyPM-PELS-2021-0013-M, DE FECHA 12/02/2021"/>
    <s v="SI"/>
    <m/>
  </r>
  <r>
    <n v="2020"/>
    <s v="OBRAS PÚBLICAS"/>
    <x v="0"/>
    <s v="CONVENIO DE COOPERACION INTERINSTITUCIONAL DE CONCURRENCIA DE COMPETENCIAS Y COGESTION DE OBRA CON GAD PARROQUIAL LA VICTORIA"/>
    <x v="32"/>
    <s v=" MANTENIMIENTO PETREO DEL CAMINO NUEVA VICTORIA - GRACIOSA - EL TOPE - LA LIBERTAD Y LA JULIA."/>
    <n v="11058.28"/>
    <s v="45 DÍAS"/>
    <n v="45"/>
    <d v="2020-08-11T00:00:00"/>
    <d v="2020-08-11T00:00:00"/>
    <d v="2020-09-25T00:00:00"/>
    <d v="2023-09-20T20:39:12"/>
    <x v="0"/>
    <s v="ACTA DE ENTREGA RECEPCIÓN SUSCRITA POR LAS PARTES"/>
    <s v="ACTA DE ENTREGA RECEPCIÓN SUSCRITA POR LAS PARTES"/>
    <s v="SI"/>
    <m/>
  </r>
  <r>
    <n v="2020"/>
    <s v="OBRAS PÚBLICAS"/>
    <x v="0"/>
    <s v="CONVENIO DE COOPERACIÒN INTERINSTITUCIONAL DE CONCURRENCIA DE COMPETENCIAS Y COGESTIÒN   OBRA CON GAD DE BALZAR"/>
    <x v="21"/>
    <s v="EL MANTENIMIENTO Y REHABILITACION CON MATERIAL PETREO PARA BACHEO DE VARIOS CAMINOS DEL CANTÓN BALZAR PROVINCIA DEL GUAYAS"/>
    <n v="281712.48"/>
    <s v="45 DÍAS"/>
    <n v="45"/>
    <d v="2020-08-13T00:00:00"/>
    <d v="2020-08-13T00:00:00"/>
    <d v="2020-09-27T00:00:00"/>
    <d v="2025-10-08T16:21:10"/>
    <x v="0"/>
    <s v="ACTA DE ENTREGA DE RECEPCIÓN DE LA CONTRAPARTE"/>
    <s v="ACTA DE ENTREGA DE RECEPCIÓN DE LA CONTRAPARTE"/>
    <s v="SI"/>
    <m/>
  </r>
  <r>
    <n v="2020"/>
    <s v="OBRAS PÚBLICAS"/>
    <x v="0"/>
    <s v="CONVENIO DE COOPERACIÒN INTERINSTITUCIONAL DE CONCURRENCIA DE COMPETENCIAS Y COGESTIÒN  CON GAD DE SIMON BOLIVAR"/>
    <x v="24"/>
    <s v="MANTENIMIENTO Y LA RECONFORMACION   DE LOS CAMINOS VECINALES "/>
    <n v="114689.07"/>
    <s v="45 DÍAS"/>
    <n v="45"/>
    <d v="2020-08-13T00:00:00"/>
    <d v="2020-10-10T00:00:00"/>
    <d v="2020-11-24T00:00:00"/>
    <d v="2023-09-20T20:28:58"/>
    <x v="0"/>
    <s v="ACTA DE ENTREGA RECEPCIÓN SUSCRITA POR LAS PARTES"/>
    <s v="ACTA DE ENTREGA RECEPCIÓN SUSCRITA POR LAS PARTES"/>
    <s v="SI"/>
    <m/>
  </r>
  <r>
    <n v="2020"/>
    <s v="OBRAS PÚBLICAS"/>
    <x v="0"/>
    <s v="CONVENIO DE COOPERACIÒN INSTITUCIONAL DE CONCURRENCIA DE COMPETENCIAS DE OBRAS GAD PARROQUIAL DE VALLE DE LA VIRGEN"/>
    <x v="49"/>
    <s v="ALQUILER DE MAQUINARIA PARA MANTENIMIENTO DE CAMINOS DE TERCER ORDEN"/>
    <n v="0"/>
    <s v="45 DÍAS"/>
    <n v="45"/>
    <d v="2020-08-13T00:00:00"/>
    <d v="2020-08-13T00:00:00"/>
    <d v="2020-09-27T00:00:00"/>
    <d v="2023-09-20T20:39:12"/>
    <x v="0"/>
    <s v="ACTA DE ENTREGA RECEPCIÓN SUSCRITA POR LAS PARTES"/>
    <s v="ACTA DE ENTREGA RECEPCIÓN SUSCRITA POR LAS PARTES"/>
    <s v="SI"/>
    <m/>
  </r>
  <r>
    <n v="2020"/>
    <s v="OBRAS PÚBLICAS"/>
    <x v="0"/>
    <s v="CONVENIO DE COOPERACION INSTITUCIONAL DE CONCURRENCIA DE COMPETENCIAS Y COGESTION DE OBRA  GAD MUNICIPAL DEL CANTON GUAYAQUIL (POSORJA)"/>
    <x v="50"/>
    <s v="RECONFORMACIÓN ASFÁLTICA INCLUYENDO ALCANTARILLAS EN EL TRAMO DEL ENLACE DE LA AUTOPISTA PUERTO DE AGUAS PROFUNDAS DE POSORJA"/>
    <n v="192661.76000000001"/>
    <s v="190 DÍAS"/>
    <n v="190"/>
    <d v="2020-08-14T00:00:00"/>
    <d v="2020-08-14T00:00:00"/>
    <d v="2020-09-28T00:00:00"/>
    <d v="2023-09-20T20:28:58"/>
    <x v="0"/>
    <s v="SOLICITUD INFORME AL GAD_x000a_03-08-2023"/>
    <s v="ACTA DE ENTREGA RECEPCIÓN SUSCRITA POR LAS PARTES"/>
    <s v="NO"/>
    <m/>
  </r>
  <r>
    <n v="2020"/>
    <s v="OBRAS PÚBLICAS"/>
    <x v="0"/>
    <s v="CONVENIO DE COOPERACION INTERINSTITUCIONAL DE CONCURRENCIA DE COMPETENCIAS Y COGESTION CON GAD DE GRAL. ANTONIO ELIZALDE - BUCAY (BUCAY)"/>
    <x v="28"/>
    <s v="MANTENIMIENTO PÈTREO DE VARIOS CAMINOS VECINALES "/>
    <n v="165600"/>
    <s v="45 DÍAS"/>
    <n v="45"/>
    <d v="2020-08-15T00:00:00"/>
    <d v="2020-08-15T00:00:00"/>
    <d v="2020-09-29T00:00:00"/>
    <d v="2025-10-08T16:21:10"/>
    <x v="0"/>
    <s v="ACTA DE TERMINACIÓN POR MUTUO ACUERDO"/>
    <s v="ACTA DE TERMINACIÓN POR MUTUO ACUERDO"/>
    <s v="SI"/>
    <m/>
  </r>
  <r>
    <n v="2020"/>
    <s v="PLANIFICACIÓN"/>
    <x v="3"/>
    <s v="CONVENIO MARCO DE COOPERACIÓN FUNDACIÓN CIUDADANÍA Y DESARROLLO (FCD)"/>
    <x v="51"/>
    <s v="CONVENIO MARCO DE COOPERACIÓN PARA REALIZAR ACTIVIDADES CONJUNTAS ENTRE LA PREFECTURA DEL GUAYAS Y LA FUNDACIÓN CIUDADANÍA Y DESARROLLO (FCD), TENDIENTES A LA IMPLEMENTACIÓN, SEGUIMIENTO Y EVALUACIÓN DE ESTÁNDARES DE TRANSPARENCIA EN LOS PROCESOS INSTITUCIONALES QUE EJECUTA LA PREFECTURA DEL GUAYAS, ADEMÁS, PROMOVERÁ ESPACIOS DE COOPERACIÓN Y ASISTENCIA TÉCNICA EN LOS ÁMBITOS QUE INVOLUCREN EL DESARROLLO EFICIENTE DE LA ADMINISTRACIÓN PÚBLICA."/>
    <n v="0"/>
    <s v="3 AÑOS "/>
    <n v="1096"/>
    <d v="2020-08-27T00:00:00"/>
    <d v="2020-08-27T00:00:00"/>
    <d v="2023-08-28T00:00:00"/>
    <d v="2025-10-08T16:21:10"/>
    <x v="0"/>
    <s v="VENCIMIENTO DEL PLAZO"/>
    <s v="VENCIMIENTO DEL PLAZO"/>
    <s v="SI"/>
    <m/>
  </r>
  <r>
    <n v="2020"/>
    <s v="OBRAS PÚBLICAS"/>
    <x v="0"/>
    <s v="CONVENIO DE COOPERACION INTERINSTITUCIONAL DE CONCURRENCIA DAULE "/>
    <x v="29"/>
    <s v="PAVIMENTACION ASFALTICA CON CARPETA DE 3¨ DE VARIOS CAMINOS ACTUALMENTE LASTRADOS"/>
    <n v="0"/>
    <s v="9 MESES"/>
    <n v="270"/>
    <d v="2020-09-02T00:00:00"/>
    <d v="2020-09-02T00:00:00"/>
    <d v="2020-10-17T00:00:00"/>
    <d v="2025-10-08T16:21:10"/>
    <x v="0"/>
    <s v="SIN MEDIO DE VERIFICACIÓN"/>
    <s v="ACTA DE ENTREGA DE RECEPCIÓN DE LA CONTRAPARTE"/>
    <s v="NO"/>
    <m/>
  </r>
  <r>
    <n v="2020"/>
    <s v="OBRAS PÚBLICAS"/>
    <x v="0"/>
    <s v="CONVENIO DE COOPERACIÒN INSTITUCIONAL DE CONCURRENCIA DE COMPETENCIAS DE OBRAS OBRA CON GAD DE COLIMES"/>
    <x v="14"/>
    <s v="RECONFORMACION Y MANTENIMIENTO DE VARIAS VIAS Y CAMINOS VECINALES "/>
    <n v="199999.99"/>
    <s v="45 DÍAS"/>
    <n v="45"/>
    <d v="2020-09-07T00:00:00"/>
    <d v="2020-09-07T00:00:00"/>
    <d v="2020-10-22T00:00:00"/>
    <d v="2025-10-08T16:21:10"/>
    <x v="0"/>
    <s v="ACTA DE ENTREGA DE RECEPCIÓN DE LA CONTRAPARTE"/>
    <s v="ACTA DE ENTREGA DE RECEPCIÓN DE LA CONTRAPARTE"/>
    <s v="SI"/>
    <m/>
  </r>
  <r>
    <n v="2020"/>
    <s v="EDUCACIÓN Y DEPORTES"/>
    <x v="3"/>
    <s v="CONVENIO MARCO DE COOPERACIÓN LA FUNDACIÓN NOBIS - UNIDOS POR LA EDUCACIÓN"/>
    <x v="52"/>
    <s v="CONVENIO MARCO DE COOPERACIÓN PARA REALIZAR ACTIVIDADES CONJUNTAS ENTRE LA PREFECTURA DEL GUAYAS Y LA FUNDACIÓN NOBIS - UNIDOS POR LA EDUCACIÓN, TENDIENTES A FORTALECER EL ECOSISTEMA EDUCATIVO DEL ECUADOR PARA LOGRAR MEJORES NIVELES DE CALIDAD, COMPETITIVIDAD E INNOVACIÓN. CONSTRUYENDO MODELOS DE TRANSFORMACIÓN EDUCATIVA, SOSTENIBLES Y ESCALABRES, CERRANDO BRECHAS DE CALIDAD Y COBERTURA DE LA EDUCACIÓN, MEDIANTE LA ARTICULACIÓN DEL SECTOR PÚBLICO, SECTOR EMPRESARIAL, ACADÉMICO Y SOCIAL CIVIL."/>
    <n v="0"/>
    <s v="5 AÑOS"/>
    <n v="1826"/>
    <d v="2020-09-10T00:00:00"/>
    <d v="2020-09-10T00:00:00"/>
    <d v="2025-09-10T00:00:00"/>
    <d v="2025-10-08T16:21:10"/>
    <x v="1"/>
    <s v="CONVENIO ESPECÍFICO FIRMADO"/>
    <s v="VENCIMIENTO DEL PLAZO"/>
    <s v="NO"/>
    <m/>
  </r>
  <r>
    <n v="2020"/>
    <s v="GESTIÓN AMBIENTAL"/>
    <x v="3"/>
    <s v="CONVENIO DE COOPERACIÓN INTERINSTITUCIONAL ENTRE EL GOBIERNO AUTÓNOMO DESCENTRALIZADO PROVINCIAL DEL GUAYAS Y EL FONDO DE AGUA DE GUAYAQUIL PARA LA CONSERVACIÓN DE LA CUENCA DEL RÍO DAULE (FONDAGUA)"/>
    <x v="53"/>
    <s v="EL OBJETO DE ESTE CONVENIO ES ESTABLECER NEXOS ENTRE EL GOBIERNO AUTÓNOMO DESCENTRALIZADO PROVINCIAL DEL GUAYAS Y EL FONDO DE AGUA DE GUAYAQUIL PARA APOYAR LA REALIZACIÓN DE ACCIONES A EJECUTARSE CON RELACIÓN AL PLAN DE CONSERVACIÓN DE LA CUENCA DEL RÍO DAULE, EN EL ÁMBITO DE LA JURISDICCIÓN Y COMPETENCIAS DE LAS PARTES INTERVINIENTES"/>
    <n v="0"/>
    <s v="3 AÑOS "/>
    <n v="1095"/>
    <d v="2020-09-10T00:00:00"/>
    <d v="2020-09-10T00:00:00"/>
    <d v="2023-09-10T00:00:00"/>
    <d v="2025-10-08T16:21:10"/>
    <x v="0"/>
    <m/>
    <s v="VENCIMIENTO DEL PLAZO"/>
    <s v="NO"/>
    <m/>
  </r>
  <r>
    <n v="2020"/>
    <s v="TALENTO HUMANO"/>
    <x v="3"/>
    <s v="ESCUELA SUPERIOR  POLITECNICA DEL LITORAL - ESPOL"/>
    <x v="54"/>
    <s v="PRACTICAS PREPROFESIONALES/ PROYECTOS Y ACTIVIDADES ACADÉMICAS"/>
    <n v="0"/>
    <s v="3 AÑOS "/>
    <n v="1095"/>
    <d v="2020-09-21T00:00:00"/>
    <d v="2020-09-21T00:00:00"/>
    <d v="2023-09-21T00:00:00"/>
    <d v="2025-10-08T16:21:10"/>
    <x v="0"/>
    <s v="VENCIMIENTO DEL PLAZO"/>
    <s v="VENCIMIENTO DEL PLAZO"/>
    <s v="SI"/>
    <m/>
  </r>
  <r>
    <n v="2020"/>
    <s v="OBRAS PÚBLICAS"/>
    <x v="0"/>
    <s v="CONVENIO DE COOPERACION INTERINSTITUCIONAL DE CONCURRENCIA DE COMPETENCIAS Y COGESTION GAD DE EL EMPALME"/>
    <x v="55"/>
    <s v="RECONFORMACION DE SEIS CAMINOS LASTRADOS."/>
    <n v="90097.16"/>
    <s v="45 DÍAS"/>
    <n v="45"/>
    <d v="2020-09-24T00:00:00"/>
    <d v="2020-09-24T00:00:00"/>
    <d v="2020-11-08T00:00:00"/>
    <d v="2025-10-08T16:21:10"/>
    <x v="0"/>
    <s v="SOLICITUD INFORME TECNICO AL SUPERVISOR_x000a_26-08-2023"/>
    <s v="ACTA DE ENTREGA RECEPCIÓN SUSCRITA POR LAS PARTES"/>
    <s v="NO"/>
    <m/>
  </r>
  <r>
    <n v="2020"/>
    <s v="OBRAS PÚBLICAS"/>
    <x v="0"/>
    <s v="CONVENIO DE COOPERACION INTERINSTITUCIONAL DE CONCURRENCIA DE COMPETENCIAS Y COGESTION DE OBRA GAD CANTONAL LOMAS DE SARGENTILLO"/>
    <x v="56"/>
    <s v="RECONFORMACION Y MANTENIMIENTO PETREO DE CAMINOS: SAN LORENZO-CIENEGA REDONDA,LOMAS-HUESO BEJUCAL, LOMAS-LAS CHACRAS 2,DESVIO EL PRINCIPE CAÑA BRAVA, LAS CAÑAS-EL MAMEY, LOMAS-LAS CHACRAS 1,LOMAS- LAS CABUYAS, LOMAS- EL MEMBRILLO,MAMEY-EL PRINCIPE, LA VICTORIA CALLES INTERNAS Y LAS CAÑAS- HACIENDA PRINCIPE."/>
    <n v="312267.2"/>
    <s v="120 DÍAS"/>
    <n v="120"/>
    <d v="2020-09-29T00:00:00"/>
    <d v="2020-09-29T00:00:00"/>
    <d v="2020-11-13T00:00:00"/>
    <d v="2025-10-08T16:21:10"/>
    <x v="0"/>
    <s v="SOLICITUD INFORME TECNICO AL SUPERVISOR_x000a_21-09-2023"/>
    <s v="ACTA DE ENTREGA RECEPCIÓN SUSCRITA POR LAS PARTES"/>
    <s v="NO"/>
    <m/>
  </r>
  <r>
    <n v="2020"/>
    <s v="OBRAS PÚBLICAS"/>
    <x v="0"/>
    <s v="CONVENIO DE COOPERACION INTERINSTITUCIONAL DE CONCURRENCIA DE COMPETENCIAS Y COGESTION DE OBRA CON GAD CANTONAL LOMAS DE SARGENTILLO"/>
    <x v="22"/>
    <s v="MEJORAMIENTO Y RECONFORMACION DE VARIOS CAMINOS."/>
    <n v="100000"/>
    <s v="3 MESES"/>
    <n v="79"/>
    <d v="2020-10-14T00:00:00"/>
    <d v="2021-02-17T00:00:00"/>
    <d v="2021-05-07T00:00:00"/>
    <d v="2025-10-08T16:21:10"/>
    <x v="0"/>
    <s v="ACTA DE ENTREGA DE RECEPCIÓN DE LA CONTRAPARTE"/>
    <s v="ACTA DE ENTREGA DE RECEPCIÓN DE LA CONTRAPARTE"/>
    <s v="SI"/>
    <m/>
  </r>
  <r>
    <n v="2020"/>
    <s v="GESTIÓN AMBIENTAL"/>
    <x v="3"/>
    <s v="CONVENIO MARCO DE COOPERACIÓN ENTRE LA PREFECTURA DEL GUAYAS Y CONSERVATION INTERNACIONAL FOUNDATION ECUADOR (CI - ECUADOR)"/>
    <x v="57"/>
    <s v="POR MEDIO DEL PRESENTE CONVENIO LA PREFECTURA DEL GUAYAS Y CONSERVATION INTERNACIONAL FOUNDATION ECUADOR, A FIN DE EJERCER LA COMPETENCIA EN GESTIÓN AMBIENTAL, EN ESTE CASO EL GOBIERNO PROVINCIAL DEL GUAYAS, SE COMPROMETE A LA COOPERACIÓN INTERINSTITUCIONAL DE CONCURRENCIA DE COMPETENCIAS, PARA IDENTIFICAR E IMPLEMENTAR ACCIONES CONJUNTAS EN ÁREAS PRIORITARIAS PARA LA CONSERVACIÓN DE LA BIODIVERSIDAD MARINO-COSTERA Y TERRESTRE EN LA PROVINCIA DEL GUAYAS."/>
    <n v="0"/>
    <s v="3 AÑOS "/>
    <n v="1095"/>
    <d v="2020-10-16T00:00:00"/>
    <d v="2020-10-16T00:00:00"/>
    <d v="2023-10-16T00:00:00"/>
    <d v="2025-10-08T16:21:10"/>
    <x v="0"/>
    <m/>
    <s v="VENCIMIENTO DEL PLAZO"/>
    <s v="NO"/>
    <m/>
  </r>
  <r>
    <n v="2020"/>
    <s v="TALENTO HUMANO"/>
    <x v="3"/>
    <s v="INSTITUTO TECNOLOGICO EUROAMERICANO"/>
    <x v="58"/>
    <s v="PRACTICAS PREPROFESIONALES"/>
    <n v="0"/>
    <s v="3 AÑOS "/>
    <n v="1095"/>
    <d v="2020-10-19T00:00:00"/>
    <d v="2020-10-19T00:00:00"/>
    <d v="2023-10-19T00:00:00"/>
    <d v="2025-10-08T16:21:10"/>
    <x v="0"/>
    <s v="VENCIMIENTO DEL PLAZO"/>
    <s v="VENCIMIENTO DEL PLAZO"/>
    <s v="SI"/>
    <m/>
  </r>
  <r>
    <n v="2020"/>
    <s v="BIENESTAR CIUDADANO"/>
    <x v="3"/>
    <s v="CONVENIO MARCO DE COOPERACIÓN FUNDACIÓN FRANK WEBER"/>
    <x v="59"/>
    <s v="A FIN DE AUNAR ESFUERZOS TENDENTES A DIFUNDIR POLÍTICAS Y MEDIDAS DE PROTECCIÓN DE LOS ANIMALES, A TRAVÉS DE CREACIÓN DE UNA CULTURA AMBIENTAL, DE CONCIENCIACIÓN, CAPACITACIÓN, PROMOCIÓN DE BIENESTAR ANIMAL Y VIGILANCIA DE LA CONDUCTA."/>
    <n v="0"/>
    <s v="3 AÑOS "/>
    <n v="1096"/>
    <d v="2020-10-20T00:00:00"/>
    <d v="2020-10-20T00:00:00"/>
    <d v="2023-10-21T00:00:00"/>
    <d v="2025-10-08T16:21:10"/>
    <x v="0"/>
    <s v="VENCIMIENTO DEL PLAZO"/>
    <s v="VENCIMIENTO DEL PLAZO"/>
    <s v="SI"/>
    <m/>
  </r>
  <r>
    <n v="2020"/>
    <s v="OBRAS PÚBLICAS"/>
    <x v="0"/>
    <s v="CONVENIO DE COOPERACION INTERINSTITUCIONAL DE CONCURRENCIA DE COMPETENCIAS Y COGESTION DE OBRA  CON GAD DE SIMON BOLIVAR"/>
    <x v="24"/>
    <s v="MANTENIMIENTO ASFALTICO DE VARIOS CAMINO."/>
    <n v="14925.72"/>
    <s v="45 DÍAS"/>
    <n v="45"/>
    <d v="2020-10-21T00:00:00"/>
    <d v="2020-10-21T00:00:00"/>
    <d v="2020-12-05T00:00:00"/>
    <d v="2023-09-20T20:28:58"/>
    <x v="0"/>
    <s v="SOLICITUD INFORME TECNICO AL SUPERVISOR_x000a_26-08-2023"/>
    <s v="ACTA DE ENTREGA DE RECEPCIÓN DE LA CONTRAPARTE"/>
    <s v="NO"/>
    <m/>
  </r>
  <r>
    <n v="2020"/>
    <s v="OBRAS PÚBLICAS"/>
    <x v="0"/>
    <s v="CONVENIO DE COOPERACION INTERINSTITUCIONAL COORDINACION DE OBRA CON GAD PARROQUIAL JUNQUILLAL"/>
    <x v="60"/>
    <s v="RECONFORMACION Y MEJORAMIENTO DE 23 CAMINOS "/>
    <n v="0"/>
    <s v="45 DÍAS"/>
    <n v="45"/>
    <d v="2020-11-05T00:00:00"/>
    <d v="2020-11-05T00:00:00"/>
    <d v="2020-12-20T00:00:00"/>
    <d v="2023-09-20T20:39:12"/>
    <x v="0"/>
    <s v="ACTA DE ENTREGA RECEPCIÓN SUSCRITA POR LAS PARTES"/>
    <s v="ACTA DE ENTREGA RECEPCIÓN SUSCRITA POR LAS PARTES"/>
    <s v="SI"/>
    <m/>
  </r>
  <r>
    <n v="2020"/>
    <s v="OBRAS PÚBLICAS"/>
    <x v="0"/>
    <s v="CONVENIO DE COOPERACION INTERINSTITUCIONAL COORDINACION DE OBRA DAULE - JUAN BAUTISTA AGUIRRE"/>
    <x v="39"/>
    <s v="MEJORAMIENTO Y REHABILITACIÓN DE LA VÍA RECINTO ZAPANAL - RECINTO BAPAO DE ABAJO Y BAPAO DE ARRIBA"/>
    <n v="0"/>
    <s v="45 DÍAS"/>
    <n v="45"/>
    <d v="2020-11-18T00:00:00"/>
    <d v="2020-11-18T00:00:00"/>
    <d v="2021-01-02T00:00:00"/>
    <d v="2025-10-08T16:21:10"/>
    <x v="0"/>
    <s v="ACTA DE ENTREGA RECEPCIÓN SUSCRITA POR LAS PARTES"/>
    <s v="ACTA DE ENTREGA RECEPCIÓN SUSCRITA POR LAS PARTES"/>
    <s v="SI"/>
    <m/>
  </r>
  <r>
    <n v="2020"/>
    <s v="OBRAS PÚBLICAS"/>
    <x v="0"/>
    <s v="CONVENIO TRIPARTITO DE COOPERACION INTERINSTITUCIONAL DE CONCURRENCIA DE COMPETENCIAS, COORDINACION DE OBRA CON GAD PARROQUIAL DE VALLE DE LA VIRGEN"/>
    <x v="49"/>
    <s v=" RECONFORMACION, COMPACTACION Y TENDIDO DE MATERIAL PETREO."/>
    <n v="0"/>
    <s v="45 DÍAS"/>
    <n v="45"/>
    <d v="2020-11-18T00:00:00"/>
    <d v="2020-11-18T00:00:00"/>
    <d v="2021-01-02T00:00:00"/>
    <d v="2023-09-20T20:39:12"/>
    <x v="0"/>
    <s v="SOLICITUD INFORME TECNICO AL SUPERVISOR_x000a_14-07-2023"/>
    <s v="ACTA DE ENTREGA RECEPCIÓN SUSCRITA POR LAS PARTES"/>
    <s v="NO"/>
    <m/>
  </r>
  <r>
    <n v="2020"/>
    <s v="OBRAS PÚBLICAS"/>
    <x v="0"/>
    <s v="CONVENIO DE COOPERACION INTERINSTITUCIONAL DE CONCURRENCIA DE COMPETENCIAS CON GAD DE PEDRO CARBO"/>
    <x v="7"/>
    <s v="REHABILITACION DE CAMINOS VECINALES, PASOS DE ESTEROS Y RIOS DEL CANTON PEDRO CARBO"/>
    <n v="0"/>
    <s v="45 DÍAS"/>
    <n v="45"/>
    <d v="2020-11-18T00:00:00"/>
    <d v="2020-11-18T00:00:00"/>
    <d v="2021-01-02T00:00:00"/>
    <d v="2023-09-20T20:39:12"/>
    <x v="0"/>
    <s v="SOLICITUD INFORME TECNICO AL SUPERVISOR_x000a_14-07-2023"/>
    <s v="ACTA DE ENTREGA RECEPCIÓN SUSCRITA POR LAS PARTES"/>
    <s v="NO"/>
    <m/>
  </r>
  <r>
    <n v="2020"/>
    <s v="TALENTO HUMANO"/>
    <x v="3"/>
    <s v="INSTITUTO TECNOLÓGICO FORMACIÓN"/>
    <x v="61"/>
    <s v="PRACTICAS PREPROFESIONALES/ PROYECTOS Y ACTIVIDADES ACADÉMICAS"/>
    <n v="0"/>
    <s v="3 AÑOS "/>
    <n v="1095"/>
    <d v="2020-11-23T00:00:00"/>
    <d v="2020-11-23T00:00:00"/>
    <d v="2023-11-23T00:00:00"/>
    <d v="2025-10-08T16:21:10"/>
    <x v="0"/>
    <s v="VENCIMIENTO DEL PLAZO"/>
    <s v="VENCIMIENTO DEL PLAZO"/>
    <s v="SI"/>
    <m/>
  </r>
  <r>
    <n v="2020"/>
    <s v="OBRAS PÚBLICAS"/>
    <x v="0"/>
    <s v="CONVENIO DE COOPERACION INTERINSTITUCIONAL DE CONCURRENCIA DE COMPETENCIAS, COGESTION Y COORDINACION DE OBRA CON GAD PARROQUIAL PUNA"/>
    <x v="62"/>
    <s v=" RECONFORMACION Y MANTENIMIENTO PETREO DE CAMINOS, INCLUYENDO LA COLOCACION DE DUCTOS CAJON Y ALCANTARILLAS"/>
    <n v="63741.14"/>
    <s v="60 DÍAS"/>
    <n v="60"/>
    <d v="2020-11-25T00:00:00"/>
    <d v="2020-11-25T00:00:00"/>
    <d v="2021-01-09T00:00:00"/>
    <d v="2023-09-20T20:28:58"/>
    <x v="0"/>
    <s v="SOLICITUD INFORME TECNICO AL SUPERVISOR_x000a_25-08-2023"/>
    <s v="ACTA DE ENTREGA RECEPCIÓN SUSCRITA POR LAS PARTES"/>
    <s v="NO"/>
    <m/>
  </r>
  <r>
    <n v="2020"/>
    <s v="OBRAS PÚBLICAS"/>
    <x v="0"/>
    <s v="CONVENIO DE COOPERACION INTERINSTITUCIONAL DE CONCURRENCIA DE COMPETENCIAS Y COORDINACION DE OBRA CON GAD PARROQUIAL DE ROBERTO ASTUDILLO"/>
    <x v="63"/>
    <s v="REALIZAR TRABAJOS DE MEJORAMIENTO PETREO DE VARIOS CAMINOS."/>
    <n v="0"/>
    <s v="45 DÍAS"/>
    <n v="45"/>
    <d v="2020-12-01T00:00:00"/>
    <d v="2020-12-01T00:00:00"/>
    <d v="2021-01-15T00:00:00"/>
    <d v="2025-10-08T16:21:10"/>
    <x v="0"/>
    <s v="ACTA DE ENTREGA RECEPCIÓN SUSCRITA POR LAS PARTES"/>
    <s v="ACTA DE ENTREGA RECEPCIÓN SUSCRITA POR LAS PARTES"/>
    <s v="SI"/>
    <m/>
  </r>
  <r>
    <n v="2020"/>
    <s v="TALENTO HUMANO"/>
    <x v="3"/>
    <s v="UNIVERSIDAD TECNOLÓGICA EMPRESARIAL DE GUAYAQUIL"/>
    <x v="64"/>
    <s v="PRACTICAS PREPROFESIONALES/ PROYECTOS Y ACTIVIDADES ACADÉMICAS"/>
    <n v="0"/>
    <s v="3 AÑOS "/>
    <n v="1095"/>
    <d v="2020-12-01T00:00:00"/>
    <d v="2020-12-01T00:00:00"/>
    <d v="2023-12-01T00:00:00"/>
    <d v="2025-10-08T16:21:10"/>
    <x v="0"/>
    <s v="VENCIMIENTO DEL PLAZO"/>
    <s v="VENCIMIENTO DEL PLAZO"/>
    <s v="SI"/>
    <m/>
  </r>
  <r>
    <n v="2020"/>
    <s v="OBRAS PÚBLICAS"/>
    <x v="0"/>
    <s v="CONVENIO DE COOPERACION INTERINSTITUCIONAL DE CONCURRENCIA DE COMPETENCIAS CON GAD DE PALESTINA"/>
    <x v="65"/>
    <s v=" LA RECONFORMACION Y MANTENIMIENTO DE CAMINOS VECINALES."/>
    <n v="0"/>
    <s v="45 DÍAS"/>
    <n v="45"/>
    <d v="2020-12-10T00:00:00"/>
    <d v="2020-12-10T00:00:00"/>
    <d v="2021-01-24T00:00:00"/>
    <d v="2023-09-20T20:39:12"/>
    <x v="0"/>
    <s v="ACTA ENTREGA RECEPCIÓN PROVISIONAL_x000a_25-03-2022"/>
    <s v="ACTA ENTREGA RECEPCIÓN PROVISIONAL_x000a_25-03-2022"/>
    <s v="SI"/>
    <m/>
  </r>
  <r>
    <n v="2020"/>
    <s v="OBRAS PÚBLICAS"/>
    <x v="0"/>
    <s v="CONVENIO DE COOPERACION INTERINSTITUCIONAL DE CONCURRENCIA DE COMPETENCIA CON GAD DE PALESTINA"/>
    <x v="65"/>
    <s v="MANTENIMIENTO PETREO DEL CAMINO LAS ABRAS - LAS BIJAMAS."/>
    <n v="0"/>
    <s v="21 DÍAS"/>
    <n v="21"/>
    <d v="2020-12-14T00:00:00"/>
    <d v="2020-12-14T00:00:00"/>
    <d v="2021-01-28T00:00:00"/>
    <d v="2023-09-20T20:39:12"/>
    <x v="0"/>
    <s v="SOLICITUD INFORME AL GAD_x000a_06-09-2023"/>
    <s v="ACTA DE ENTREGA DE RECEPCIÓN DE LA CONTRAPARTE"/>
    <s v="NO"/>
    <m/>
  </r>
  <r>
    <n v="2020"/>
    <s v="TALENTO HUMANO"/>
    <x v="3"/>
    <s v="UNIVERSIDAD ESTATAL DE MILAGRO"/>
    <x v="66"/>
    <s v="APOYO A PROYECTOS Y ACTIVIDADES ACADÉMICAS, CIENTÍFICAS , PROFESIONALES E INTERCULTURALES."/>
    <n v="0"/>
    <s v="3 AÑOS "/>
    <n v="1095"/>
    <d v="2020-12-15T00:00:00"/>
    <d v="2020-12-15T00:00:00"/>
    <d v="2023-12-15T00:00:00"/>
    <d v="2025-10-08T16:21:10"/>
    <x v="0"/>
    <s v="VENCIMIENTO DEL PLAZO"/>
    <s v="VENCIMIENTO DEL PLAZO"/>
    <s v="SI"/>
    <m/>
  </r>
  <r>
    <n v="2020"/>
    <s v="OBRAS PÚBLICAS"/>
    <x v="0"/>
    <s v="CONVENIO DE COOPERACION INTERINSTITUCIONAL DE CONCURRENCIA DE COMPETENCIAS Y COORDINACION DE OBRA CON GAD DE SAMBORONDON - TARIFA"/>
    <x v="15"/>
    <s v="MANTENIMIENTO Y RECONFORMACION DEL CAMINO VECINAL ACCESO AL RECINTO EL RECREO"/>
    <n v="0"/>
    <s v="45 DÍAS"/>
    <n v="45"/>
    <d v="2020-12-17T00:00:00"/>
    <d v="2020-12-17T00:00:00"/>
    <d v="2021-01-31T00:00:00"/>
    <d v="2023-09-20T20:28:58"/>
    <x v="0"/>
    <s v="ACTA TERMINACIÓN MUTUO ACUERDO"/>
    <s v="ACTA TERMINACIÓN MUTUO ACUERDO"/>
    <s v="SI"/>
    <m/>
  </r>
  <r>
    <n v="2020"/>
    <s v="RIEGO, DRENAJE Y DRAGAS"/>
    <x v="0"/>
    <s v="CONVENIO ESPECIFICO DE COOPERACION TECNICA ENTRE EL GOBIERNO AUTONOMO DESCENTRALIZADO PROVINCIAL DEL GUAYAS &quot;GA GUAYAS&quot; Y EL INSTITUTO INTERAMERICADNO DE COOPERACION PARA LA AGRICULTURA &quot;IICA&quot; REPRESENTACION EN ECUADOR PARA &quot;ACTUALIZACION DEL PLAN PROVINCIAL DE RIEGO Y DRENAJE, PROYECTOS Y ESPECIALIZADOS"/>
    <x v="67"/>
    <s v="ACTUALIZAR EL PLAN PROVINCIAL DE RIEGO Y DRENAJE DEL GUAYAS - PPRD GUAYAS."/>
    <n v="349540"/>
    <s v="2 AÑOS"/>
    <n v="730"/>
    <d v="2020-12-18T00:00:00"/>
    <d v="2021-03-25T00:00:00"/>
    <d v="2023-03-25T00:00:00"/>
    <d v="2025-10-08T16:21:10"/>
    <x v="0"/>
    <s v="ACTA DE LIQUIDACION Y FINIQUITO"/>
    <s v="ACTA DE LIQUIDACION Y FINIQUITO"/>
    <s v="SI"/>
    <m/>
  </r>
  <r>
    <n v="2020"/>
    <s v="OBRAS PÚBLICAS"/>
    <x v="0"/>
    <s v="CONVENIO COOPERACIÓN  PROMOTORES INMOBILIARIOS PRONOBIS S.A."/>
    <x v="68"/>
    <s v="FORMALIZAR EL COMPROMISO ENTRE LA PREFECTURA DEL GUAYAS Y PRONOBIS S.A., TENIENTES A REALIZAR ACCIONES CONJUNTAS EN BENEFICIO DE LOS HABITANTES DE PLAYAS Y DE LA COMUNA ENGABAO."/>
    <n v="0"/>
    <s v="4 AÑOS"/>
    <n v="1460"/>
    <d v="2020-12-22T00:00:00"/>
    <d v="2020-12-22T00:00:00"/>
    <d v="2024-12-21T00:00:00"/>
    <d v="2025-10-08T16:21:10"/>
    <x v="0"/>
    <s v="SOLICITUD INFORME TECNICO AL SUPERVISOR_x000a_25-08-2023"/>
    <s v="INFORME TÉCNICO DE SATISFACCIÓN DEL SUPERVISOR DEL CONVENIO "/>
    <s v="NO"/>
    <m/>
  </r>
  <r>
    <n v="2021"/>
    <s v="GESTIÓN AMBIENTAL"/>
    <x v="3"/>
    <s v="CONVENIO ACUERDO DE ENTENDIMIENTO THE NATURE CONSERVANCY"/>
    <x v="69"/>
    <s v="FORMALIZAR UNA COLABORACIÓN MUTUA, A FIN DE COORDINAR ACCIONES DE MANEJO DE CONSERVACIÓN Y RESTAURACIÓN EN ECOSISTEMAS NATURALES EN LA CUENCA DEL RÍO DAULE Y EN ECOSISTEMAS MARINO COSTEROS DE LA PROVINCIA DEL GUAYAS"/>
    <n v="0"/>
    <s v="2 AÑOS"/>
    <n v="730"/>
    <d v="2021-01-03T00:00:00"/>
    <d v="2021-01-03T00:00:00"/>
    <d v="2023-01-03T00:00:00"/>
    <d v="2025-10-08T16:21:10"/>
    <x v="0"/>
    <m/>
    <s v="VENCIMIENTO DEL PLAZO"/>
    <s v="NO"/>
    <m/>
  </r>
  <r>
    <n v="2021"/>
    <s v="OBRAS PÚBLICAS"/>
    <x v="0"/>
    <s v="CONVENIO DE COOPERACION INTERINSTITUCIONAL  DE CONCURRENCIA DE COMPETENCIAS Y COGESTION DE OBRAS CON GAD DE ALFREDO BAQUERIZO MORENO - JUJAN"/>
    <x v="70"/>
    <s v="MEJORAMIENTO Y RECONFORMACION DE CAMINOS RURALES"/>
    <n v="140309.28"/>
    <s v="150 DÍAS"/>
    <n v="150"/>
    <d v="2021-01-05T00:00:00"/>
    <d v="2021-03-05T00:00:00"/>
    <d v="2021-04-19T00:00:00"/>
    <d v="2025-10-08T16:21:10"/>
    <x v="0"/>
    <s v="SOLICITUD INFORME TECNICO AL SUPERVISOR_x000a_26-08-2023"/>
    <s v="ACTA DE ENTREGA DE RECEPCIÓN DE LA CONTRAPARTE"/>
    <s v="NO"/>
    <m/>
  </r>
  <r>
    <n v="2021"/>
    <s v="TALENTO HUMANO"/>
    <x v="3"/>
    <s v="INSTITUTO SUPERIOR TECNOLÓGICO ARGOS"/>
    <x v="71"/>
    <s v="PRACTICAS PREPROFESIONALES/ PROYECTOS Y ACTIVIDADES ACADÉMICAS"/>
    <n v="0"/>
    <m/>
    <n v="1095"/>
    <d v="2021-01-18T00:00:00"/>
    <d v="2021-01-18T00:00:00"/>
    <d v="2024-01-18T00:00:00"/>
    <d v="2025-10-08T16:21:10"/>
    <x v="0"/>
    <s v="VENCIMIENTO DEL PLAZO"/>
    <s v="VENCIMIENTO DEL PLAZO"/>
    <s v="SI"/>
    <m/>
  </r>
  <r>
    <n v="2021"/>
    <s v="OBRAS PÚBLICAS"/>
    <x v="0"/>
    <s v="CONVENIO DE COOPERACION INTERINSTITUCIONAL DE CONCURRENCIA DE COMPETENCIAS Y COGESTION DE OBRA CON GAD EL TRIUNFO"/>
    <x v="72"/>
    <s v="RECONFORMACION Y MANTENIMIENTO PETREO DE CAMINOS RURALES."/>
    <n v="111159.85"/>
    <m/>
    <n v="45"/>
    <d v="2021-01-19T00:00:00"/>
    <d v="2021-02-20T00:00:00"/>
    <d v="2021-04-06T00:00:00"/>
    <d v="2025-10-08T16:21:10"/>
    <x v="0"/>
    <s v="ACTA DE ENTREGA RECEPCIÓN SUSCRITA POR LAS PARTES"/>
    <s v="ACTA DE ENTREGA RECEPCIÓN SUSCRITA POR LAS PARTES"/>
    <s v="SI"/>
    <m/>
  </r>
  <r>
    <n v="2021"/>
    <s v="OBRAS PÚBLICAS"/>
    <x v="0"/>
    <s v="CONVENIO DE COOPERACION INTERINSTITUCIONAL DE CONCURRENCIA DE COMPETENCIAS DE OBRAS  OBRA CON GAD DE BALZAR"/>
    <x v="21"/>
    <s v="CONSTRUCCION DE UN PUENTE COLGANTE PEATONAL SOBRE EL RIO PUCA, EN EL RECINTO SANTA GENARA."/>
    <n v="0"/>
    <m/>
    <n v="27"/>
    <d v="2021-01-27T00:00:00"/>
    <d v="2021-07-28T00:00:00"/>
    <d v="2021-08-24T00:00:00"/>
    <d v="2025-10-08T16:21:10"/>
    <x v="0"/>
    <s v="INFORME TÉCNICO DE SATISFACCIÓN DEL SUPERVISOR DEL CONVENIO _x000a_30-08-2023"/>
    <s v="INFORME TÉCNICO DE SATISFACCIÓN DEL SUPERVISOR DEL CONVENIO _x000a_30-08-2023"/>
    <s v="SI"/>
    <m/>
  </r>
  <r>
    <n v="2021"/>
    <s v="OBRAS PÚBLICAS"/>
    <x v="0"/>
    <s v="CONVENIO DE COOPERACION INTERINSTITUCIONAL DE CONCURRENCIA DE COMPETENCIAS Y COGESTION DE OBRA GAD DE EL EMPALME"/>
    <x v="55"/>
    <s v="MANTENIMIENTO ASFALTICO DE CAMINOS URBANOS Y RURALES."/>
    <n v="102035.41"/>
    <m/>
    <n v="45"/>
    <d v="2021-01-29T00:00:00"/>
    <d v="2021-01-29T00:00:00"/>
    <d v="2021-03-15T00:00:00"/>
    <d v="2025-10-08T16:21:10"/>
    <x v="0"/>
    <s v="SOLICITUD INFORME TECNICO AL SUPERVISOR_x000a_26-08-2023"/>
    <s v="ACTA DE ENTREGA RECEPCIÓN SUSCRITA POR LAS PARTES"/>
    <s v="NO"/>
    <m/>
  </r>
  <r>
    <n v="2021"/>
    <s v="DESARROLLO PRODUCTIVO"/>
    <x v="3"/>
    <s v="CONVENIO MARCO DE COLABORACIÓN INTERINSTITUCIONAL TRIPARTITO LA FUNDACIÓN CENTRAL ECUATORIANA DE SERVICIOS AGRÍCOLAS (CESA) Y LA ORGANIZACIÓN AGRÓNOMES ET VÉTÉRNAIRES SANS FRONTIERE (AVSF)"/>
    <x v="73"/>
    <s v="APOYAR LA COORDINACIÓN DE ACCIONES PARA LA EJECUCIÓN Y/O DISEÑO DE PLANES, PROGRAMAS Y PROYECTOS; ASISTENCIA TÉCNICA Y TRANSFERENCIA DE TECNOLOGÍA PARA EL DESARROLLO DEL SECTOR RURAL Y EL FORTALECIMIENTO DE CADENAS PRODUCTIVAS DE PEQUEÑOS PRODUCTOS DE LA PROVINCIA DEL GUAYAS"/>
    <n v="0"/>
    <s v="3 AÑOS "/>
    <n v="1095"/>
    <d v="2021-02-03T00:00:00"/>
    <d v="2021-02-03T00:00:00"/>
    <d v="2024-02-03T00:00:00"/>
    <d v="2025-10-08T16:21:10"/>
    <x v="0"/>
    <s v="VENCIMIENTO DEL PLAZO"/>
    <s v="VENCIMIENTO DEL PLAZO"/>
    <s v="SI"/>
    <m/>
  </r>
  <r>
    <n v="2021"/>
    <s v="OBRAS PÚBLICAS"/>
    <x v="0"/>
    <s v="CONVENIO DE COOPERACION INTERINSTITUCIONAL DE CONCURRENCIA DE COMPETENCIAS, COORDINACION DE OBRA CON GAD PARROQUIAL TAURA"/>
    <x v="74"/>
    <s v="  REALIZAR TRABAJOS DE BACHEO PETREO DE CAMINOS RURALES. "/>
    <n v="0"/>
    <m/>
    <n v="45"/>
    <d v="2021-03-11T00:00:00"/>
    <d v="2021-03-11T00:00:00"/>
    <d v="2021-04-25T00:00:00"/>
    <d v="2023-09-20T20:39:12"/>
    <x v="0"/>
    <s v="ACTA DE ENTREGA RECEPCIÓN DEFINITIVA DE LA CONTRAPARTE"/>
    <s v="ACTA DE ENTREGA RECEPCIÓN SUSCRITA POR LAS PARTES"/>
    <s v="NO"/>
    <m/>
  </r>
  <r>
    <n v="2021"/>
    <s v="FINANCIERO"/>
    <x v="0"/>
    <s v="CONVENIO INTERINSTITUCIONAL ENTRE LA PREFECTURA DEL GUAYAS Y LA EMPRESA PÚBLICA DE CONSTRUCCIONES DEL GOBIERNOAUTÓNOMO DESCENTRALIZADO PROVINCIAL DEL GUAYAS, CONSTRUGUAYAS E.P.-"/>
    <x v="38"/>
    <s v="DESCRIPCION: PARA VIABILIZAR LA TRANSFERENCIA DE RECURSOS POR PARTE DE LA PREFECTURA DEL GUAYAS A LA EMPRESA PÚBLICA DE CONSTRUCCIONES DEL GAD PROVINCIAL DEL GUAYAS - CONSTRUGUAYAS E.P.  POR UN VALOR DE $500.000,00 PARA LA OPERATIVIDAD DEL AÑO 2021"/>
    <n v="500000"/>
    <s v="30 DÍAS"/>
    <n v="30"/>
    <d v="2021-03-18T00:00:00"/>
    <d v="2021-03-18T00:00:00"/>
    <d v="2021-04-17T00:00:00"/>
    <d v="2025-10-08T16:21:10"/>
    <x v="0"/>
    <s v="COMPROBANTE DE PAGO"/>
    <s v="COMPROBANTE DE PAGO"/>
    <s v="SI"/>
    <m/>
  </r>
  <r>
    <n v="2021"/>
    <s v="OBRAS PÚBLICAS"/>
    <x v="0"/>
    <s v="CONVENIO DE COOPERACION INTERINSTITUCIONAL DE CONCURRENCIA DE COMPETENCIAS OBRA CON GAD DE COLIMES"/>
    <x v="14"/>
    <s v="BACHEO Y MANTENIMIENTO DE VARIAS VIAS Y CAMINOS VECINALES "/>
    <n v="0"/>
    <s v="240 DÍAS"/>
    <n v="240"/>
    <d v="2021-03-31T00:00:00"/>
    <d v="2021-03-31T00:00:00"/>
    <d v="2021-05-15T00:00:00"/>
    <d v="2025-10-08T16:21:10"/>
    <x v="0"/>
    <s v="SOLICITUD INFORME AL GAD. _x000a_17-10-2023"/>
    <s v="ACTA DE ENTREGA DE RECEPCIÓN DE LA CONTRAPARTE"/>
    <s v="NO"/>
    <m/>
  </r>
  <r>
    <n v="2021"/>
    <s v="GESTIÓN AMBIENTAL"/>
    <x v="3"/>
    <s v="CONVENIO MARCO DE COOPERACIÓN LA CORPORACIÓN DE PROMOCIÓN DE EXPORTACIONES E INVERSIONES (CORPEI)"/>
    <x v="75"/>
    <s v="ES LA IDENTIFICACIÓN, PROMOCIÓN, FACILITACIÓN Y REALIZACIÓN Y REALIZACIÓN DE ACCIONES Y PROYECTOS QUE CONTRIBUYAN AL DESARROLLO SOSTENIBLE DE LA PROVINCIA DEL GUAYAS"/>
    <n v="0"/>
    <s v="2 AÑOS"/>
    <n v="730"/>
    <d v="2021-04-08T00:00:00"/>
    <d v="2021-04-08T00:00:00"/>
    <d v="2023-04-08T00:00:00"/>
    <d v="2025-10-08T16:21:10"/>
    <x v="0"/>
    <m/>
    <s v="VENCIMIENTO DEL PLAZO"/>
    <s v="NO"/>
    <m/>
  </r>
  <r>
    <n v="2021"/>
    <s v="FINANCIERO"/>
    <x v="0"/>
    <s v="CONVENIO INTERINSTITUCIONAL ENTRE LA PREFECTURA DEL GUAYAS Y LA EMPRESA PÚBLICA PROVINCIAL DRAGADOS DEL GUAYAS, DRAGUAYAS E.P.-"/>
    <x v="41"/>
    <s v="DESCRIPCION: PARA VIABILIZAR LA TRANSFERENCIA DE RECURSOS POR PARTE DE LA PREFECTURA DEL GUAYAS A LA EMPRESA PÚBLICA PROVINCIAL DRAGADOS DEL GUAYAS - DRAGUAYAS E.P.  POR UN VALOR DE $488.272,11 PARA LA OPERATIVIDAD DEL AÑO 2021"/>
    <n v="488272.11"/>
    <s v="30 DÍAS"/>
    <n v="30"/>
    <d v="2021-04-22T00:00:00"/>
    <d v="2021-04-22T00:00:00"/>
    <d v="2021-05-22T00:00:00"/>
    <d v="2025-10-08T16:21:10"/>
    <x v="0"/>
    <s v="ORDENANZA DE LIQUIDACIÓN Y EXTINSIÓN DE LA EMPRESA PÚBLICA PROVINCIAL DRAGADOS"/>
    <s v="ORDENANZA DE LIQUIDACIÓN Y EXTINSIÓN DE LA EMPRESA PÚBLICA PROVINCIAL DRAGADOS"/>
    <s v="SI"/>
    <m/>
  </r>
  <r>
    <n v="2021"/>
    <s v="OBRAS PÚBLICAS"/>
    <x v="0"/>
    <s v="CONVENIO DE COOPERACION INTERINSTITUCIONAL DE CONCURRENCIA  DE COMPETENCIAS Y COGESTION DE OBRA CON GAD DE YAGUACHI"/>
    <x v="25"/>
    <s v=" PARA REALIZAR LA INSTALACION DE INFRAESTRUCTURA PARA EL DRENAJE TRANSVERSAL DE AGUAS LLUVIAS  (TUBERIAS DE H.A.) "/>
    <n v="5500"/>
    <s v="45 DÍAS"/>
    <n v="45"/>
    <d v="2021-04-28T00:00:00"/>
    <d v="2021-05-12T00:00:00"/>
    <d v="2021-06-26T00:00:00"/>
    <d v="2023-09-20T20:28:58"/>
    <x v="0"/>
    <s v="SOLICITUD DE INFORME TECNICO AL SUPERVISOR. _x000a_26-08-2023"/>
    <s v="ACTA DE ENTREGA RECEPCIÓN SUSCRITA POR LAS PARTES"/>
    <s v="NO"/>
    <m/>
  </r>
  <r>
    <n v="2021"/>
    <s v="COORD. DE DESARROLLO SOSTENIBLE"/>
    <x v="3"/>
    <s v="CONVENIO PROTOCOLO SOBRE COOPERACIÓN Y RELACIONES DIPUTACIÓN PROVINCIAL DE OURENSE, ESPAÑA"/>
    <x v="76"/>
    <s v="CONSIDERAR COMO LINEAMIENTOS PRINCIPALES DE LA COOPERACIÓN, EN EL MARCO DEL PRESENTE PROTOCOLO, EL INTERCAMBIO DE EXPERIENCIA EN MATERIA DEL PERFECCIONAMIENTO DEL PROCESO LEGISLATIVO Y ADMINISTRATIVO Y EL FORTALECIMIENTO DEL CONTROL SOBRE EL CUMPLIMIENTO DE LAS LEYES, EN EL ÁMBITO DE LAS COMPETENCIAS DE CADA INSTITUCIÓN."/>
    <n v="0"/>
    <s v="2 AÑOS"/>
    <n v="730"/>
    <d v="2021-06-01T00:00:00"/>
    <d v="2021-07-01T00:00:00"/>
    <d v="2023-07-01T00:00:00"/>
    <d v="2025-10-08T16:21:10"/>
    <x v="0"/>
    <s v="VENCIMIENTO DEL PLAZO"/>
    <s v="VENCIMIENTO DEL PLAZO"/>
    <s v="SI"/>
    <m/>
  </r>
  <r>
    <n v="2021"/>
    <s v="ARTE Y CULTURA"/>
    <x v="3"/>
    <s v="CONVENIO MARCO DE COOPERACIÓN UNIVERSIDAD DE LA RIOJA - UNIR"/>
    <x v="77"/>
    <s v="COLABORAR Y APOYAR A LOS OBJETIVOS DE DESARROLLO DEL TERRITORIO DE LA PROVINCIA DEL GUAYAS, PARA LA FORMULACIÓN E IMPLEMENTACIÓN DE PROYECTOS DE DESARROLLO LOCAL, CON LA FINALIDAD DE LOGRAR MEJORAS FAVORABLES PARA LOS INDICADORES DE BIENESTAR, DESARROLLO HUMANO Y SATISFACCIÓN DE NECESIDADES DE LA POBLACIÓN."/>
    <n v="0"/>
    <s v="2 AÑOS"/>
    <n v="730"/>
    <d v="2021-06-01T00:00:00"/>
    <d v="2021-06-01T00:00:00"/>
    <d v="2023-06-01T00:00:00"/>
    <d v="2025-10-08T16:21:10"/>
    <x v="0"/>
    <s v="VENCIMIENTO DEL PLAZO"/>
    <s v="VENCIMIENTO DEL PLAZO"/>
    <s v="SI"/>
    <m/>
  </r>
  <r>
    <n v="2021"/>
    <s v="ARTE Y CULTURA"/>
    <x v="0"/>
    <s v="CONVENIO DE COOPERACIÓN INTERINSTITUCIONAL ENTRE EL GOBIERNO AUTÓNOMO DESCENTRALIZADO PROVINCIAL DEL GUAYAS Y LA UNIVERSIDAD DE LAS ARTES EN EL MARCO DEL PROGRAMA “GUAYAS PUEBLOS DE COLORES”"/>
    <x v="78"/>
    <s v="ESTABLECER LAS BASES PARA COORDINAR Y ARTICULAR LA COLABORACIÓN ENTRE LA UNIVERSIDAD DE LAS ARTES Y LA PREFECTURA DEL GUAYAS PARA LA IMPLEMENTACIÓN DEL COMPONENTE CULTURAL DEL PROGRAMA GUAYAS PUEBLOS DE COLORES, DE LA PREFECTURA DEL GUAYAS, LO QUE CONTRIBUIRÁ AL FOMENTO DE LA INVESTIGACIÓN, PRODUCCIÓN, CIRCULACIÓN, PROMOCIÓN, ACCESO DE LAS ARTES, LOS SABERES, LA MEMORIA SOCIAL Y EL PATRIMONIO CULTURAL DEL LA PROVINCIA DEL GUAYAS, BENEFICIANDO A LA CIUDADANÍA Y COLECTIVIDAD RURAL ASÍ COMO EL DESARROLLO TERRITORIAL INTEGRAL, EQUITATIVO Y SOLIDARIO DE ESTA JURISDICCIÓN.                                             "/>
    <n v="40000"/>
    <s v="18 MESES"/>
    <n v="549"/>
    <d v="2021-06-01T00:00:00"/>
    <d v="2021-06-01T00:00:00"/>
    <d v="2022-12-02T00:00:00"/>
    <d v="2025-10-08T16:21:10"/>
    <x v="0"/>
    <s v="ACTA DE LIQUIDACIÓN"/>
    <s v="ACTA DE LIQUIDACIÓN"/>
    <s v="SI"/>
    <m/>
  </r>
  <r>
    <n v="2021"/>
    <s v="OBRAS PÚBLICAS"/>
    <x v="0"/>
    <s v="CONVENIO DE COOPERACION INTERINSTITUCIONAL DE CONCURRENCIA DE COMPETENCIAS CON GAD DE GRAL. ANTONIO ELIZALDE - BUCAY (BUCAY)"/>
    <x v="28"/>
    <s v="ADECUACION DE UN MURO EN EL RIO CHIMBO, SECTORES BARRIO LA PUNTILLA Y SECTOR AGUA CLARA"/>
    <n v="0"/>
    <m/>
    <n v="45"/>
    <d v="2021-06-01T00:00:00"/>
    <d v="2021-06-01T00:00:00"/>
    <d v="2021-07-16T00:00:00"/>
    <d v="2025-10-08T16:21:10"/>
    <x v="0"/>
    <s v="INFORME TÉCNICO DE SATISFACCIÓN DEL SUPERVISOR _x000a_09-05-2023"/>
    <s v="INFORME TÉCNICO DE SATISFACCIÓN DEL SUPERVISOR _x000a_09-05-2023"/>
    <s v="SI"/>
    <m/>
  </r>
  <r>
    <n v="2021"/>
    <s v="TURISMO"/>
    <x v="3"/>
    <s v="CONVENIO DE COOPERACIÓN INTERINSTITUCIONAL DE CONCURRENCIA DE COMPETENCIAS ENTRE EL GOBIERNO AUTÓNOMO DESCENTRALIZADO PROVINCIAL DEL GUAYAS Y EL GOBIERNO AUTÓNOMO DESCENTRALIZADO MUNICIPAL DEL CANTÓN SAN CRISTÓBAL DE PATATE"/>
    <x v="79"/>
    <s v="ESTABLECER VÍNCULOS DE COOPERACIÓN INSTITUCIONAL, BASADA EN CINCO EJES PRINCIPALES: INTERCAMBIO DE EXPERIENCIAS Y MODELOS DE GESTIÓN, PROMOCIÓN Y DIFUSIÓN, FOMENTO PRODUCTIVO Y TURÍSTICO, GESTIÓN ARTICULADA Y COMPETITIVIDAD, MEDIANTE LA RELACIÓN DE PROYECTOS QUE PERMITAN FORTALECER, PROMOCIONAR Y APOYAR EL DESARROLLO SOSTENIBLE DE LA PROVINCIA Y EL CANTÓN RESPECTIVAMENTE, A TRAVÉS DE LA PROMOCIÓN DEL SECTOR TURÍSTICO, PROMOCIÓN DE LOS EMPRENDIMIENTOS Y PROMOCIÓN DEL SECTOR CULTURAL."/>
    <n v="0"/>
    <m/>
    <n v="730"/>
    <d v="2021-06-04T00:00:00"/>
    <d v="2021-06-04T00:00:00"/>
    <d v="2023-06-04T00:00:00"/>
    <d v="2025-10-08T16:21:10"/>
    <x v="0"/>
    <s v="VENCIMIENTO DEL PLAZO"/>
    <s v="VENCIMIENTO DEL PLAZO"/>
    <s v="SI"/>
    <m/>
  </r>
  <r>
    <n v="2021"/>
    <s v="OBRAS PÚBLICAS"/>
    <x v="0"/>
    <s v="CONVENIO DE COOPERACION INTERINSTITUCIONAL DE CONCURRENCIA DE COMPETENCIAS Y COGESTION DE OBRA CON GAD DE BALZAR"/>
    <x v="21"/>
    <s v=" MANTENIMIENTO Y REHABILITACION CON MATERIAL PETREO PARA LASTRADO DE VARIOS CAMINOS."/>
    <n v="200759.37"/>
    <m/>
    <n v="59"/>
    <d v="2021-06-15T00:00:00"/>
    <d v="2021-09-30T00:00:00"/>
    <d v="2021-11-28T00:00:00"/>
    <d v="2025-10-08T16:21:10"/>
    <x v="0"/>
    <s v="ACTA DE ENTREGA DE RECEPCIÓN DE LA CONTRAPARTE"/>
    <s v="ACTA DE ENTREGA DE RECEPCIÓN DE LA CONTRAPARTE"/>
    <s v="SI"/>
    <m/>
  </r>
  <r>
    <n v="2021"/>
    <s v="OBRAS PÚBLICAS"/>
    <x v="0"/>
    <s v="CONVENIO DE COOPERACION INTERINSTITUCIONAL DE CONCURRENCIA DE COMPETENCIAS DE OBRAS CON GAD DE SAMBORONDON"/>
    <x v="47"/>
    <s v="RECONFORMACIÓN DE CAMINOS EN LOS SECTORES: PUNTILLA BARRANCA, BARRANCA CENTRAL, LOTIZACIÓN DOS CERROS, GUACHAPELICES, SAN GIL, COOP, LOS TUTUMBES, PALO DE IGUANA, LA PITAYA, GUARUMAL, GAURE FIRME, POZA HONDA, EN EL CANTÓN SAMBORONDON"/>
    <n v="0"/>
    <m/>
    <n v="45"/>
    <d v="2021-06-15T00:00:00"/>
    <d v="2021-06-15T00:00:00"/>
    <d v="2021-07-30T00:00:00"/>
    <d v="2023-09-20T20:28:58"/>
    <x v="0"/>
    <s v="ACTA TERMINACIÓN MUTUO ACUERDO"/>
    <s v="ACTA TERMINACIÓN MUTUO ACUERDO"/>
    <s v="SI"/>
    <m/>
  </r>
  <r>
    <n v="2021"/>
    <s v="TURISMO"/>
    <x v="3"/>
    <s v="CONVENIO MARCO DE COOPERACIÓN INTERINSTITUCIONAL ENTRE EL GOBIERNO AUTÓNOMO DESCENTRALIZADO PROVINCIAL DEL GUAYAS Y EL GOBIERNO AUTÓNOMO DESCENTRALIZADO MUNICIPAL DEL CANTÓN SAN CRISTOBAL DE GALÁPAGOS"/>
    <x v="80"/>
    <s v="ESTABLECER VÍNCULOS DE COOPERACIÓN INTERINSTITUCIONAL, BASADO EN CINCO EJES PRINCIPALES: INTERCAMBIO DE EXPERIENCIAS Y MODELOS DE GESTIÓN, PROMOCIÓN Y DIFUSIÓN, FOMENTO PRODUCTIVO Y TURÍSTICO, GESTIÓN ARTICULADA Y COMPETITIVIDAD, MEDIANTE LA REALIZACIÓN DE PROYECTOS QUE PERMITAN FORTALECER, PROMOCIONAR Y APOYAR EL DESARROLLO SOSTENIBLE DE LA PROVINCIA Y EL CANTÓN RESPECTIVAMENTE, A TRAVÉS DE LA PROMOCIÓN DE LOS EMPRENDIMIENTOS."/>
    <n v="0"/>
    <m/>
    <n v="730"/>
    <d v="2021-06-15T00:00:00"/>
    <d v="2021-06-15T00:00:00"/>
    <d v="2023-06-15T00:00:00"/>
    <d v="2025-10-08T16:21:10"/>
    <x v="0"/>
    <s v="VENCIMIENTO DEL PLAZO"/>
    <s v="VENCIMIENTO DEL PLAZO"/>
    <s v="SI"/>
    <m/>
  </r>
  <r>
    <n v="2021"/>
    <s v="ARTE Y CULTURA"/>
    <x v="0"/>
    <s v="CONVENIO DE COOPERACIÓN INTERINSTITUCIONAL ENTRE EL GOBIERNO AUTÓNOMO DESENTRALIZADO PROVINCIAL DEL GUAYAS Y LA FUNDACIÓN DE WAAL ECUADOR PARA EL FORTALECIMIENTO DE CAPACIDADES A PROMOTORAS/ES DE DERECHOS EN EL CONTENIDO Y USO DE LA CAJA DE HERRAMIENTAS DE LA ENIPLA"/>
    <x v="81"/>
    <s v="EL FORTALECIMIENTO DE CAPACIDADES DESDE UN PROCESO SENSIBILIZACIÓN, PROMOCIÓN Y EDUCACIÓN PARA LA SALUD A PROMOTORAS Y PROMOTORES DE DERECHOS DE  ORGANIZACIONES DE DERECHOS HUMANOS, SOCIEDAD CIVIL,  CONSEJOS CANTONALES DE PROTECCIÓN INTEGRAL DE DERECHOS, JUNTAS DE PROTECCIÓN INTEGRAL DE DERECHOS, Y PERSONAL DEL ÁREA SOCIAL DE LOS GADS DE LA PROVINCIA DEL GUAYAS, A TRAVÉS DEL CONTENIDO Y USO DE LA CAJA DE HERRAMIENTAS DE LA ESTRATEGIA DE PLANIFICACIÓN  FAMILIAR Y PREVENCIÓN DE EMBARAZO ADOLESECENTE-ENIPLA&quot;  "/>
    <n v="22900"/>
    <s v="1 AÑO"/>
    <n v="365"/>
    <d v="2021-07-08T00:00:00"/>
    <d v="2021-07-08T00:00:00"/>
    <d v="2022-07-08T00:00:00"/>
    <d v="2025-10-08T16:21:10"/>
    <x v="0"/>
    <s v="ACTA DE LIQUIDACIÓN"/>
    <s v="ACTA DE LIQUIDACIÓN"/>
    <s v="SI"/>
    <m/>
  </r>
  <r>
    <n v="2021"/>
    <s v="TALENTO HUMANO"/>
    <x v="3"/>
    <s v="UNIVERSIDAD DE  ESPECIALIDADES ESPÍRITU SANTO"/>
    <x v="82"/>
    <s v="PRACTICAS PREPROFESIONALES/ PROYECTOS Y ACTIVIDADES ACADÉMICAS"/>
    <n v="0"/>
    <m/>
    <n v="730"/>
    <d v="2021-07-08T00:00:00"/>
    <d v="2021-07-08T00:00:00"/>
    <d v="2023-07-08T00:00:00"/>
    <d v="2025-10-08T16:21:10"/>
    <x v="0"/>
    <s v="VENCIMIENTO DEL PLAZO"/>
    <s v="VENCIMIENTO DEL PLAZO"/>
    <s v="SI"/>
    <m/>
  </r>
  <r>
    <n v="2021"/>
    <s v="OBRAS PÚBLICAS"/>
    <x v="0"/>
    <s v="CONVENIO DE COOPERACION INTERINSTITUCIONAL DE CONCURRENCIA DE COMPETENCIAS DE OBRAS  CON GAD DE PEDRO CARBO"/>
    <x v="7"/>
    <s v=" REHABILITACION DE CAMINOS DE TERCER ORDEN EN VARIOS SECTORES."/>
    <n v="0"/>
    <m/>
    <n v="66"/>
    <d v="2021-07-12T00:00:00"/>
    <d v="2021-12-06T00:00:00"/>
    <d v="2022-02-10T00:00:00"/>
    <d v="2023-09-20T20:39:12"/>
    <x v="0"/>
    <s v="ACTA DE ENTREGA RECEPCIÓN SUSCRITA POR LAS PARTES"/>
    <s v="ACTA DE ENTREGA RECEPCIÓN SUSCRITA POR LAS PARTES"/>
    <s v="SI"/>
    <m/>
  </r>
  <r>
    <n v="2021"/>
    <s v="TURISMO"/>
    <x v="3"/>
    <s v="CONVENIO MARCO DE COOPERACIÓN INTERINSTITUCIONAL GAD MUNICIPAL DEL CANTÓN NABÓN"/>
    <x v="83"/>
    <s v="ESTABLECER UN MECANISMO DE COLABORACIÓN ENTE LAS DOS INSTITUCIONES, LAS MISMAS QUE A EFECTOS DE CUMPLIR CON SUS FINALIDADES ESPECÍFICAS, CONSIDERAN LA NECESIDAD DE ESTABLECER VÍNCULOS DE COOPERACIÓN INTERINSTITUCIONAL, BASADA EN CINCO EJES PRINCIPALES; INTERCAMBIO DE EXPERIENCIAS Y MODELOS DE GESTIÓN; PROMOCIÓN, PRODUCCIÓN Y CULTURA; FOMENTO PRODUCTIVO Y TURÍSTICO; GESTIÓN ARTICULADA Y COMPETITIVIDAD; MEDIANTE LA REALIZACIÓN DE PROYECTOS QUE PERMITAN FORTALECER; PROPORCIONAR Y APOYAR EL DESARROLLO SOSTENIBLE DE LA PROVINCIA Y EL CANTÓN."/>
    <n v="0"/>
    <s v="2 AÑOS"/>
    <n v="730"/>
    <d v="2021-07-20T00:00:00"/>
    <d v="2021-07-20T00:00:00"/>
    <d v="2023-07-20T00:00:00"/>
    <d v="2025-10-08T16:21:10"/>
    <x v="0"/>
    <s v="VENCIMIENTO DEL PLAZO"/>
    <s v="VENCIMIENTO DEL PLAZO"/>
    <s v="SI"/>
    <m/>
  </r>
  <r>
    <n v="2021"/>
    <s v="OBRAS PÚBLICAS"/>
    <x v="0"/>
    <s v="CONVENIO DE COOPERACION INTERINSTITUCIONAL DE CONCURRENCIA DE COMPETENCIAS CON GAD PARROQUIAL JUNQUILLAL"/>
    <x v="60"/>
    <s v="RECONFORMACION Y MEJORAMIENTO DE 16 CAMINOS EN LA PARROQUIA RURAL DE JUNQUILLAL "/>
    <n v="0"/>
    <m/>
    <n v="60"/>
    <d v="2021-07-27T00:00:00"/>
    <d v="2021-07-27T00:00:00"/>
    <d v="2021-09-25T00:00:00"/>
    <d v="2023-09-20T20:39:12"/>
    <x v="0"/>
    <s v="ACTA DE ENTREGA RECEPCIÓN SUSCRITA POR LAS PARTES"/>
    <s v="ACTA DE ENTREGA RECEPCIÓN SUSCRITA POR LAS PARTES"/>
    <s v="SI"/>
    <m/>
  </r>
  <r>
    <n v="2021"/>
    <s v="OBRAS PÚBLICAS"/>
    <x v="0"/>
    <s v="CONVENIO DE COOPERACION INTERINSTITUCIONAL DE CONCURRENCIA DE COMPETENCIAS CON GAD CANTONAL ISIDRO AYORA"/>
    <x v="84"/>
    <s v="RECONFORMACION DE CAMINOS VECINALES EN LAS CABUYAS, EL LIMON Y LA ALEGRIA EN EL SECTOR RURAL DEL CANTON ISIDRO AYORA"/>
    <n v="85086.87"/>
    <m/>
    <n v="45"/>
    <d v="2021-07-28T00:00:00"/>
    <d v="2021-07-28T00:00:00"/>
    <d v="2021-09-11T00:00:00"/>
    <d v="2025-10-08T16:21:10"/>
    <x v="0"/>
    <s v="SOLICITUD INFORME TECNICO AL SUPERVISOR_x000a_25-08-2023"/>
    <s v="ACTA DE ENTREGA RECEPCIÓN SUSCRITA POR LAS PARTES"/>
    <s v="NO"/>
    <m/>
  </r>
  <r>
    <n v="2021"/>
    <s v="RIEGO, DRENAJE Y DRAGAS"/>
    <x v="0"/>
    <s v="CONVENIO DE COOPERACIÓN INTERINSTITUCIONAL DE CONCURRENCIA DE COMPETENCIAS DE OBRA ENTRE EL GOBIERNO AUTÓNOMO DESCENTRALIZADO PROVINCIAL DEL GUAYAS Y EL GOBIERNO AUTÓNOMO DESCENTRALIZADO MUNICIPAL DEL CANTÓN SAMBORONDÓN."/>
    <x v="85"/>
    <s v="TRABAJOS DE LIMPIEZA DE CANALES DE LOS SECTORES ANGÉLICA, MINA DE ORO, LA MARGARITA, MIRAFLORES, LA ROSAURA, NUEVA VIDA, ESTERO EL ROBLE, RÍO SECO, GENERAL GÓMEZ, ALIANZA, COOPERATIVA LA MARGARITA,  GUARRE FIRME, JESÚS MARÍA. "/>
    <n v="186909.73"/>
    <s v="180 DÍAS"/>
    <n v="180"/>
    <d v="2021-08-02T00:00:00"/>
    <d v="2021-08-02T00:00:00"/>
    <d v="2022-01-29T00:00:00"/>
    <d v="2025-10-08T16:21:10"/>
    <x v="0"/>
    <s v="ACTA ENTREGA RECEPCIÓN"/>
    <s v="ACTA ENTREGA RECEPCIÓN"/>
    <s v="SI"/>
    <m/>
  </r>
  <r>
    <n v="2021"/>
    <s v="OBRAS PÚBLICAS"/>
    <x v="0"/>
    <s v="CONVENIO DE COOPERACION INSTITUCIONAL DE CONCURRENCIA DE COMPETENCIAS Y COGESTION DE OBRA CON GAD DE YAGUACHI"/>
    <x v="25"/>
    <s v="REHABILITACION Y ASFALTADO DE LA AVENIDA CARLOS ALBERTO FLORES Y RECAPEO CON CARPETA ASFALTICA CALLE PRINCIPAL DEL MALECON DE CONE "/>
    <n v="59153.89"/>
    <m/>
    <n v="200"/>
    <d v="2021-08-11T00:00:00"/>
    <d v="2022-01-12T00:00:00"/>
    <d v="2022-07-31T00:00:00"/>
    <d v="2023-09-20T20:28:58"/>
    <x v="0"/>
    <s v="ACTA DE ENTREGA DE RECEPCIÓN DE LA CONTRAPARTE"/>
    <s v="ACTA DE ENTREGA DE RECEPCIÓN DE LA CONTRAPARTE"/>
    <s v="SI"/>
    <m/>
  </r>
  <r>
    <n v="2021"/>
    <s v="OBRAS PÚBLICAS"/>
    <x v="0"/>
    <s v="CONVENIO TRIPARTITO DE COOPERACION INTERINSTITUCIONAL DE CONCURRENCIA DE COMPETENCIAS, COORDINACION DE OBRA DAULE DAULE - JUAN BAUTISTA AGUIRRE"/>
    <x v="39"/>
    <s v="PAVIMENTACION ASFALTICA EN VARIOS RECINTOS DE LA PARROQUIA JUAN BAUTISTA AGUIRRE DEL CANTON DAULE "/>
    <n v="0"/>
    <m/>
    <n v="45"/>
    <d v="2021-08-17T00:00:00"/>
    <d v="2021-09-09T00:00:00"/>
    <d v="2021-10-24T00:00:00"/>
    <d v="2025-10-08T16:21:10"/>
    <x v="0"/>
    <s v="ACTA DE ENTREGA RECEPCIÓN DEFINITIVA DEL GAD DAULE."/>
    <s v="ACTA DE ENTREGA RECEPCIÓN DEFINITIVA DEL GAD DAULE."/>
    <s v="SI"/>
    <m/>
  </r>
  <r>
    <n v="2021"/>
    <s v="OBRAS PÚBLICAS"/>
    <x v="0"/>
    <s v="CONVENIO DE COOPERACION INTERINSTITUCIONAL DE CONCURRENCIA DE COMPETENCIAS, COGESTION Y COORDINACION DE OBRA CON GAD. PARROQUIAL RURAL POSORJA"/>
    <x v="86"/>
    <s v="RECONFORMACION DE LA VIA LOS SANDIEROS"/>
    <n v="97739.1"/>
    <s v="64 DÍAS"/>
    <n v="64"/>
    <d v="2021-09-08T00:00:00"/>
    <d v="2022-10-26T00:00:00"/>
    <d v="2022-12-10T00:00:00"/>
    <d v="2023-09-20T20:28:58"/>
    <x v="0"/>
    <s v="SOLICITUD INFORME TECNICO AL SUPERVISOR_x000a_26-08-2023"/>
    <s v="ACTA DE ENTREGA RECEPCIÓN SUSCRITA POR LAS PARTES"/>
    <s v="NO"/>
    <m/>
  </r>
  <r>
    <n v="2021"/>
    <s v="DESARROLLO PRODUCTIVO"/>
    <x v="0"/>
    <s v="CONVENIO DE COOPERACIÓN INTERINSTITUCIONAL ENTRE LA PREFECTURA DEL GUAYAS Y LA EMPRESA PÚBLICA DE SERVICIOS ESPOL - TECH E.P."/>
    <x v="87"/>
    <s v="DESCRIPCION: PARA LA IMPLEMENTACIÓN DE UNA HERRAMIENTA DE AYUDA DIGITAL PARA CAPACITAR Y EMPODERAR A LOS PRODUCTORES DE MUSÁCEAS EN LA PREVENCIÓN DE FUSARIUM RAZA 4 TROPICAL, DESARROLLO Y PUESTA EN MARCHA DE LA APP FUSARIUM SENSOR PARA IOS "/>
    <n v="2000"/>
    <s v="1 AÑO"/>
    <n v="360"/>
    <d v="2021-09-09T00:00:00"/>
    <d v="2021-09-09T00:00:00"/>
    <d v="2022-09-04T00:00:00"/>
    <d v="2025-10-08T16:21:10"/>
    <x v="0"/>
    <s v="INFORME SUPERVISOR DEL CONVENIO"/>
    <s v="INFORME SUPERVISOR DEL CONVENIO"/>
    <s v="SI"/>
    <m/>
  </r>
  <r>
    <n v="2021"/>
    <s v="BIENESTAR CIUDADANO"/>
    <x v="0"/>
    <s v="CONVENIO DE COOPERACION ENTRE EL  GOBIERNO AUTONOMO DESCENTRALIZADO PROVINCIAL DEL GUAYAS  Y LA FUNDACION GLOBAL SMILE ECUADOR"/>
    <x v="88"/>
    <s v="CONTRIBUIR CON LOS GASTOS A GENERARSE POR ALIMENTACIÓN, HOSPEDAJE, GASTOS MÉDICOS, TRANSPORTACIÓN, SUMINISTROS DE OFICINA Y MANTENIMIENTOS DE EQUIPO, PARA QUE LOS MÉDICOS EXTRANJEROS VOLUNTARIOS REALICEN CIRUGÍAS GRATUITAS Y SEGUIMIENTO POST QUIRÚRGICO A LOS NIÑOS Y NIÑAS QUE NACEN CON DEFECTOS CONGÉNITOS DE MAL FORMACIONES Y DEFORMIDADES FACIALES, ESPECIALMENTE CON LABIO Y/O PALADAR FISURADO."/>
    <n v="120000"/>
    <s v="30 DÍAS"/>
    <n v="30"/>
    <d v="2021-09-13T00:00:00"/>
    <d v="2021-09-13T00:00:00"/>
    <d v="2021-10-12T00:00:00"/>
    <d v="2025-10-08T16:21:10"/>
    <x v="0"/>
    <s v="ACTA DE LIQUIDACIÓN"/>
    <s v="ACTA DE LIQUIDACIÓN"/>
    <s v="SI"/>
    <m/>
  </r>
  <r>
    <n v="2021"/>
    <s v="TALENTO HUMANO"/>
    <x v="0"/>
    <s v="UNIVERSIDAD ESTATAL DE MILAGRO"/>
    <x v="66"/>
    <s v="PRACTICAS PREPROFESIONALES/ PROYECTOS Y ACTIVIDADES ACADÉMICAS"/>
    <n v="0"/>
    <m/>
    <n v="730"/>
    <d v="2021-09-14T00:00:00"/>
    <d v="2021-09-14T00:00:00"/>
    <d v="2023-09-14T00:00:00"/>
    <d v="2025-10-08T16:21:10"/>
    <x v="0"/>
    <s v="CERTIICADOS DE PRACTICAS PREPROFESIONALES"/>
    <s v="CERTIICADOS DE PRACTICAS PREPROFESIONALES"/>
    <s v="SI"/>
    <m/>
  </r>
  <r>
    <n v="2021"/>
    <s v="ARTE Y CULTURA"/>
    <x v="0"/>
    <s v="CONVENIO PARA LA PROMOCIÓN CULTURAL A TRAVÉS DE FORMACIÓN DE BATUCADAS DIRIGIDO A NIÑAS NIÑOS Y ADOLESCENTES EN EL MARCO DEL PROGRAMA GUAYAS PUEBLOS DE COLORES FASE I"/>
    <x v="89"/>
    <s v="LA PROMOCIÓN CULTURAL A TRAVÉS DE FORMACIÓN DE BATUCADAS DIRIGIDO A NIÑAS, NIÑOS Y ADOLESCENTES EN EL MARCO DEL PROGRAMA &quot;GUAYAS PUEBLOS DE COLORES&quot;."/>
    <n v="18057.419999999998"/>
    <s v="1 AÑO"/>
    <n v="365"/>
    <d v="2021-09-17T00:00:00"/>
    <d v="2021-09-17T00:00:00"/>
    <d v="2022-09-17T00:00:00"/>
    <d v="2025-10-08T16:21:10"/>
    <x v="0"/>
    <s v="ACTA DE LIQUIDACIÓN"/>
    <s v="ACTA DE LIQUIDACIÓN"/>
    <s v="SI"/>
    <m/>
  </r>
  <r>
    <n v="2021"/>
    <s v="OBRAS PÚBLICAS"/>
    <x v="0"/>
    <s v="CONVENIO DE COOPERACION INTERINSTITUCIONAL DE CONCURRENCIA DE COMPETENCIAS Y COGESTION DE OBRA CON GAD DE COLIMES"/>
    <x v="14"/>
    <s v="RECONFORMACION Y MANTENIMIENTO DE VARIAS VIAS Y CAMINOS VECINALES "/>
    <n v="100000"/>
    <s v="264 DÍAS"/>
    <n v="264"/>
    <d v="2021-09-23T00:00:00"/>
    <d v="2021-12-27T00:00:00"/>
    <d v="2022-09-17T00:00:00"/>
    <d v="2025-10-08T16:21:10"/>
    <x v="0"/>
    <s v="ACTA DE ENTREGA DE RECEPCIÓN DE LA CONTRAPARTE"/>
    <s v="ACTA DE ENTREGA DE RECEPCIÓN DE LA CONTRAPARTE"/>
    <s v="SI"/>
    <m/>
  </r>
  <r>
    <n v="2021"/>
    <s v="ARTE Y CULTURA"/>
    <x v="0"/>
    <s v="CONVENIO DE COOPERACIÓN INTERINSTITUCIONAL ENTRE EL GOBIERNO AUTÓNOMO DESCENTRALIZADO PROVINCIAL DEL GUAYAS Y EL ZOOLÓGICO EL PANTANAL"/>
    <x v="90"/>
    <s v="PROMOVER VISITAS GUIADAS PARA NIÑAS, NIÑOS, ADOLESCENTES Y ADULTOS DE LA PROVINCIA DEL GUAYAS AL ZOOLÓGICO EL PANTANAL, Y EN ESTE ESPACIO GENERAR TALLERES DE PROMOCIÓN DE DERECHOS, DE PREVENCIÓN DE VIOLENCIA DE GÉNERO Y SENSIBILIZACIÓN A TEMAS COMO EL CAMBIO CLIMÁTICO Y MEDIO AMBIENTE"/>
    <n v="20000"/>
    <s v="1 AÑO"/>
    <n v="365"/>
    <d v="2021-10-12T00:00:00"/>
    <d v="2021-10-12T00:00:00"/>
    <d v="2022-10-12T00:00:00"/>
    <d v="2025-10-08T16:21:10"/>
    <x v="0"/>
    <s v="ACTA DE LIQUIDACIÓN"/>
    <s v="ACTA DE LIQUIDACIÓN"/>
    <s v="SI"/>
    <m/>
  </r>
  <r>
    <n v="2021"/>
    <s v="GESTIÓN AMBIENTAL"/>
    <x v="0"/>
    <s v="CONVENIO DE COOPERACIÓN INTERINSTITUCIONAL ENTRE INABIO (INSTITUTO NACIONAL DE BIODIVERSIDAD) Y LA PREFECTURA DEL GUAYAS "/>
    <x v="91"/>
    <s v="DESARROLLAR ACTIVIDADES DE INVESTIGACIÓN PARA  CONTRIBUIR AL CONOCIMIENTO DE LA FAUNA DEL ECUADOR, A PARTIR DEL LEVANTAMIENTO DE INFORMACIÓN DE ANFIBIOS, REPTILES Y A ES DE LOS ECOSISTEMAS DEL SISTEMA PROVINCIAL DE ÁREAS DE CONSERVACIÓN DE LA PROVINCIA DEL GUAYAS."/>
    <n v="50000"/>
    <s v="540 DÍAS"/>
    <n v="540"/>
    <d v="2021-10-14T00:00:00"/>
    <d v="2021-10-14T00:00:00"/>
    <d v="2023-07-14T00:00:00"/>
    <d v="2025-10-08T16:21:10"/>
    <x v="0"/>
    <s v="INFORME ECONÓMICO CON EL PAGO TOTAL DEL VALOR ESTABLECIDO EN EL CONVENIO"/>
    <s v="INFORME ECONÓMICO CON EL PAGO TOTAL DEL VALOR ESTABLECIDO EN EL CONVENIO"/>
    <s v="SI"/>
    <m/>
  </r>
  <r>
    <n v="2021"/>
    <s v="DESARROLLO PRODUCTIVO"/>
    <x v="3"/>
    <s v="CONVENIO MARCO DE COOPERACIÓN ESCUELA DE AGRICULTURA DE LA REGIÓN TROPICAL Y HÚMEDA (EARTH)"/>
    <x v="92"/>
    <s v="ESTABLECER LAS BASES DE COOPERACIÓN ENTRE LAS PARTES, PARA LOGRAR EL MÁXIMO APROVECHAMIENTO DE SUS RECURSOS EN LA EJECUCIÓN DE ACCIONES DE INTERÉS Y BENEFICIO MUTUO, RELACIONADAS CON EL DESARROLLO ACADÉMICO, CIENTÍFICO, COMERCIAL Y TECNOLÓGICO QUE INTEGREN EL FOMENTOS DE PROCESOS DE PARTICIPACIÓN COLECTIVA QUE ALIMENTE ESTRATEGIAS, PLANES Y PROYECTOS EN MATERIAL SOCIO AMBIENTAL, FORTALECIENDO LAS COMPETENCIAS AGRÍCOLAS E IMPULSANDO TAMBIÉN EL DESARROLLO LOCAL, TENIENDO COMO EJE TRANSVERSAL LA EDUCACIÓN. ESAS ACCIONES, SERÁN ACORDADAS MEDIANTE CONVENIOS ESPECÍFICOS QUE SE EJECUTARÁN DE CONFORMIDAD CON EL PRESENTE CONVENIO."/>
    <n v="0"/>
    <s v="3 AÑOS "/>
    <n v="1095"/>
    <d v="2021-10-21T00:00:00"/>
    <d v="2021-10-21T00:00:00"/>
    <d v="2024-10-20T00:00:00"/>
    <d v="2025-10-08T16:21:10"/>
    <x v="0"/>
    <s v="SIN MEDIO DE VERIFICACIÓN"/>
    <s v="VENCIMIENTO DEL PLAZO"/>
    <s v="NO"/>
    <m/>
  </r>
  <r>
    <n v="2021"/>
    <s v="TALENTO HUMANO"/>
    <x v="0"/>
    <s v="UNIVERSIDAD DE GUAYAQUIL"/>
    <x v="93"/>
    <s v="PRACTICAS PREPROFESIONALES/ PROYECTOS Y ACTIVIDADES ACADÉMICAS"/>
    <n v="0"/>
    <m/>
    <n v="730"/>
    <d v="2021-10-26T00:00:00"/>
    <d v="2021-10-26T00:00:00"/>
    <d v="2023-10-26T00:00:00"/>
    <d v="2025-10-08T16:21:10"/>
    <x v="0"/>
    <s v="CERTIICADOS DE PRACTICAS PREPROFESIONALES"/>
    <s v="CERTIICADOS DE PRACTICAS PREPROFESIONALES"/>
    <s v="SI"/>
    <m/>
  </r>
  <r>
    <n v="2021"/>
    <s v="OBRAS PÚBLICAS"/>
    <x v="0"/>
    <s v="CONVENIO DE COOPERACION INTERINTITUCIONAL DE CONCURRENCIA DE COMPETENCIAS, COORDINACION Y COGESTION DE OBRA GAD PARROQUIAL DE VALLE DE LA VIRGEN"/>
    <x v="49"/>
    <s v="RECONFORMACION, COMPACTACION Y TENDIDO DE MATERIAL PETREO"/>
    <n v="50639.51"/>
    <m/>
    <n v="45"/>
    <d v="2021-10-29T00:00:00"/>
    <d v="2021-11-12T00:00:00"/>
    <d v="2021-12-27T00:00:00"/>
    <d v="2023-09-20T20:39:12"/>
    <x v="0"/>
    <s v="SOLICITUD INFORME TECNICO AL SUPERVISOR_x000a_08-08-2023"/>
    <s v="ACTA DE ENTREGA RECEPCIÓN SUSCRITA POR LAS PARTES"/>
    <s v="NO"/>
    <m/>
  </r>
  <r>
    <n v="2021"/>
    <s v="DESARROLLO PRODUCTIVO"/>
    <x v="3"/>
    <s v="CONVENIO MARCO DE COOPERACIÓN LA CÁMARA DE AGRICULTURA DE LA SEGUNDA ZONA"/>
    <x v="94"/>
    <s v="FORMALIZAR LA COORDINACIÓN DE ESFUERZOS Y COMPROMISOS EN LA ADOPCIÓN DE ESTRATEGIAS, PLANIFICACIÓN E IMPLEMENTACIÓN DE ACCIONES, ENCAMINADAS A FORTALECER LAS CAPACIDADES DE PRODUCCIÓN DE LOS PEQUEÑOS Y MEDIANOS PRODUCTOS DE LA PROVINCIA DEL GUAYAS."/>
    <n v="0"/>
    <s v="2 AÑOS"/>
    <n v="730"/>
    <d v="2021-11-08T00:00:00"/>
    <d v="2021-11-08T00:00:00"/>
    <d v="2023-11-08T00:00:00"/>
    <d v="2025-10-08T16:21:10"/>
    <x v="0"/>
    <s v="VENCIMIENTO DEL PLAZO"/>
    <s v="VENCIMIENTO DEL PLAZO"/>
    <s v="SI"/>
    <m/>
  </r>
  <r>
    <n v="2021"/>
    <s v="DESARROLLO PRODUCTIVO"/>
    <x v="3"/>
    <s v="CONVENIO MARCO DE COOPERACIÓN LA CORPORACIÓN NACIONAL DE ORGANIZACIONES DE PRODUCTORES ARROCEROS (CORPNOARROZ)"/>
    <x v="95"/>
    <s v="FORMALIZAR LA COORDINACIÓN DE ESFUERZOS Y COMPROMISOS EN LA ADOPCIÓN DE ESTRATEGIAS, PLANIFICACIÓN E IMPLEMENTACIÓN DE ACCIONES COMUNES, ENCAMINADAS A FORTALECER LAS CAPACIDADES DE PRODUCCIÓN DE LOS PEQUEÑOS Y MEDIANOS PRODUCTORES DE LA PROVINCIA DEL GUAYAS."/>
    <n v="0"/>
    <s v="2 AÑOS"/>
    <n v="730"/>
    <d v="2021-11-08T00:00:00"/>
    <d v="2021-11-08T00:00:00"/>
    <d v="2023-11-08T00:00:00"/>
    <d v="2025-10-08T16:21:10"/>
    <x v="0"/>
    <s v="VENCIMIENTO DEL PLAZO"/>
    <s v="VENCIMIENTO DEL PLAZO"/>
    <s v="SI"/>
    <m/>
  </r>
  <r>
    <n v="2021"/>
    <s v="OBRAS PÚBLICAS"/>
    <x v="0"/>
    <s v="CONVENIO DE COOPERACION INTERISTITUCIONAL DE CONCURRENCIA DE COMPETENCIAS DE OBRAS CON  SERVICIO NACIONAL DE ATENCION INTEGRAL A PERSONAS ADULTAS PRIVADAS DE LA LIBERTAD Y ADOLECENTES INFRACTORES (SNAI)"/>
    <x v="96"/>
    <s v="RECONFORMACION DEL ACCESO VEHICULAR Y VIAS ALREDEDOR DE LOS PABELLONES, DEMOLICION DE ESTRUCTURAS Y LIMPIEZA DE MALEZA DEL CANAL DE DESAGUE DEL AREA POSTERIOR DEL CENTRO DE PRIVACION DE LIBERTAD MASCULINO GUAYAS NRO. 1 EX PENITENCIARIA DEL CANTON GUAYAQUIL"/>
    <n v="200959.76"/>
    <s v="45 DÍAS"/>
    <n v="45"/>
    <d v="2021-11-18T00:00:00"/>
    <d v="2021-11-27T00:00:00"/>
    <d v="2021-12-22T00:00:00"/>
    <d v="2023-09-20T20:28:58"/>
    <x v="0"/>
    <s v="SOLICITUD INFORME TECNICO AL SUPERVISOR_x000a_25-08-2023"/>
    <s v="ACTA DE ENTREGA RECEPCIÓN SUSCRITA POR LAS PARTES"/>
    <s v="NO"/>
    <m/>
  </r>
  <r>
    <n v="2021"/>
    <s v="OBRAS PÚBLICAS"/>
    <x v="0"/>
    <s v="CONVENIO DE COOPERACION INTERINSTITUCIONAL DE CONCURRENCIA DE COMPETENCIAS Y COGESTION DE OBRA CON GAD DE MILAGRO"/>
    <x v="97"/>
    <s v="RECONFORMACION DE LA RASANTE Y BACHEO CON METERIAL PETREO DE CAMINOS VECINALES RURALES PARROQUIALES, ZONA NORTE"/>
    <n v="128131.12"/>
    <m/>
    <n v="45"/>
    <d v="2021-11-19T00:00:00"/>
    <d v="2021-02-20T00:00:00"/>
    <d v="2021-04-06T00:00:00"/>
    <d v="2025-10-08T16:21:10"/>
    <x v="0"/>
    <s v="SOLICITUD INFORME TECNICO AL SUPERVISOR_x000a_25-08-2023"/>
    <s v="ACTA DE ENTREGA RECEPCIÓN SUSCRITA POR LAS PARTES"/>
    <s v="NO"/>
    <m/>
  </r>
  <r>
    <n v="2021"/>
    <s v="OBRAS PÚBLICAS"/>
    <x v="0"/>
    <s v="CONVENIO DE COOPERACION INTERINSTITUCIONAL DE CONCURRENCIA DE COMPETENCIAS CON GAD DE SIMON BOLIVAR"/>
    <x v="24"/>
    <s v="CONSTRUCCION DEL PUENTE CARROZABLE SOBRE EL RIO CHICO, A LA ALTURA DEL RECINTO RIO CHICO #2 DE LA PARROQUIA LORENZO DE GARAICOA - CANTON SIMON BOLIVAR"/>
    <n v="0"/>
    <m/>
    <n v="37"/>
    <d v="2021-11-19T00:00:00"/>
    <d v="2021-12-17T00:00:00"/>
    <d v="2021-12-26T00:00:00"/>
    <d v="2023-09-20T20:28:58"/>
    <x v="0"/>
    <s v="ACTA DE ENTREGA DE RECEPCIÓN DE LA CONTRAPARTE"/>
    <s v="ACTA DE ENTREGA DE RECEPCIÓN DE LA CONTRAPARTE"/>
    <s v="SI"/>
    <m/>
  </r>
  <r>
    <n v="2021"/>
    <s v="BIENESTAR CIUDADANO"/>
    <x v="0"/>
    <s v="CONVENIO DE COOPERACIÓN ENTRE EL GOBIERNO AUTÓNOMO DESCENTRALIZADO PROVINCIAL DEL GUAYAS Y LA ASOCIACIÓN DE GANADEROS DEL LITORAL Y GALAPAGOS"/>
    <x v="26"/>
    <s v="FORTALECER LOS PROGRAMAS DE INCLUSIÓN SOCIAL, QUE BENEFICIAN A LOS NIÑOS, NIÑAS Y ADOLESCENTES CON DISCAPACIDAD DE LA PROVINCIA DEL GUAYAS, MEDIANTE LA PROVISIÓN DE UN ESPACIO FÍSICO, OPTIMO, CON CONDICIONES ADECUADAS PARA ATENDER A LOS USUARIOS Y RECIBIR A LOS PADRES DE FAMILIA QUE ACOMPAÑAN EN EL DESARROLLO DE LAS TERAPIAS ASISTIDAS CON CABALLOS."/>
    <n v="75000"/>
    <s v="1 AÑO"/>
    <n v="365"/>
    <d v="2021-11-23T00:00:00"/>
    <d v="2021-11-23T00:00:00"/>
    <d v="2022-11-23T00:00:00"/>
    <d v="2025-10-08T16:21:10"/>
    <x v="0"/>
    <s v="ACTA DE LIQUIDACIÓN E INFORME ECONOMICO "/>
    <s v="ACTA DE LIQUIDACIÓN"/>
    <s v="SI"/>
    <m/>
  </r>
  <r>
    <n v="2021"/>
    <s v="OBRAS PÚBLICAS"/>
    <x v="0"/>
    <s v="CONVENIO DE COOPERACION INTERINSTITUCIONAL DE CONCURRENCIOA DE COMPETENCIAS Y COGESTION DE OBRA CON GAD GUAYAQUIL "/>
    <x v="98"/>
    <s v="TRABAJOS DE RELLENO Y RECONFORMACION CON MATERIAL RECICLADO EN DIFERENTES SECTORES DEL CANTON GUAYAQUIL"/>
    <n v="1218264.73"/>
    <m/>
    <n v="320"/>
    <d v="2021-11-29T00:00:00"/>
    <d v="2022-03-19T00:00:00"/>
    <d v="2023-02-02T00:00:00"/>
    <d v="2023-09-20T20:28:58"/>
    <x v="0"/>
    <s v="ACTA DE ENTREGA RECEPCIÓN SUSCRITA POR LAS PARTES"/>
    <s v="ACTA DE ENTREGA RECEPCIÓN SUSCRITA POR LAS PARTES"/>
    <s v="SI"/>
    <m/>
  </r>
  <r>
    <n v="2021"/>
    <s v="BIENESTAR CIUDADANO"/>
    <x v="3"/>
    <s v="CONVENIO MARCO DE COOPERACIÓN FUNDACIÓN OPORTUNIDAD PARA EL CAMBIO -OPC"/>
    <x v="99"/>
    <s v="DESARROLLO CONJUNTO DE PROGRAMAS Y PROYECTOS CON ÉNFASIS EN LOS GRUPOS DE ATENCIÓN DE POBREZA, EXTREMA POBREZA O VULNERABILIDAD."/>
    <n v="0"/>
    <s v="2 AÑOS"/>
    <n v="730"/>
    <d v="2021-12-03T00:00:00"/>
    <d v="2021-12-03T00:00:00"/>
    <d v="2023-12-03T00:00:00"/>
    <d v="2025-10-08T16:21:10"/>
    <x v="0"/>
    <s v="VENCIMIENTO DEL PLAZO"/>
    <s v="VENCIMIENTO DEL PLAZO"/>
    <s v="SI"/>
    <m/>
  </r>
  <r>
    <n v="2021"/>
    <s v="CONCESIONES"/>
    <x v="0"/>
    <s v="CONVENIO TRIPARTITO DE COORPERACIÓN INTERINSTITUCIONAL ENTRE EL GOBIERNO AUTÓNOMO DESCENTRALIZADO PROVINCIAL DEL GUAYAS, EL GOBIERNO AUTÓNOMO DESCENTRALIZADO MUNICIPAL DEL CANTÓN DAULE Y LA CONCESIONARIA NORTE CONORTE S.A."/>
    <x v="100"/>
    <s v="CONSTRUCCIÓN DE PASO PEATONAL EN VÍA E48 SECTOR ASSAD BUCARAM DE LA CABECERA CANTONAL DE DAULE."/>
    <n v="0"/>
    <s v="2 AÑOS"/>
    <n v="730"/>
    <d v="2021-12-06T00:00:00"/>
    <d v="2021-12-06T00:00:00"/>
    <d v="2023-12-06T00:00:00"/>
    <d v="2025-10-08T16:21:10"/>
    <x v="0"/>
    <s v="INFORME SUPERVISOR DEL CONVENIO"/>
    <s v="ACTA DE ENTREGA DE RECEPCIÓN SUSCRITA POR LAS PARTES"/>
    <s v="NO"/>
    <m/>
  </r>
  <r>
    <n v="2021"/>
    <s v="BIENESTAR CIUDADANO"/>
    <x v="0"/>
    <s v="CONVENIO DE COOPERACION ENTRE EL  GOBIERNO AUTONOMO DESCENTRALIZADO PROVINCIAL DEL GUAYAS &quot;FUNDACION SER FELIZ&quot;  PARA QUE LAS NIÑAS Y NIÑOS Y ADOLESCENTE CON PADECIMIENTO DE CANCER EN LA PROVINCIA DEL GUAYAS USEN EL ARTE TERAPIA PARA LA PRODUCCION ARTISTICA"/>
    <x v="101"/>
    <s v="BRINDAR LA OPORTUNIDAD A LAS NIÑAS, NIÑOS Y ADOLESCENTES CON PADECIMIENTO DE CANCER EN LA PROVINCIA DEL GUAYAS, DE USAR AL ARTETERAPIA PARA LA PRODUCCIÓN ARTISTICA, COMO UNA VÍA PARA HABLAR DE SUS EMOCIONES Y TRANSFORMAR LAS MISMAS."/>
    <n v="5000"/>
    <s v="30 DÍAS"/>
    <n v="30"/>
    <d v="2021-12-07T00:00:00"/>
    <d v="2021-12-07T00:00:00"/>
    <d v="2022-01-05T00:00:00"/>
    <d v="2025-10-08T16:21:10"/>
    <x v="0"/>
    <s v="ACTA DE LIQUIDACIÓN"/>
    <s v="ACTA DE LIQUIDACIÓN"/>
    <s v="SI"/>
    <m/>
  </r>
  <r>
    <n v="2021"/>
    <s v="EDUCACIÓN Y DEPORTES"/>
    <x v="0"/>
    <s v="CONVENIO PARA LA PROMOCION DE DERECHOS DE LAS NIÑAS, A TRAVÉS DE UNA &quot;ESCUELA DE SURF&quot; EN ENGABAO, QUE INCENTIVE LA PARTICIPACION EN EQUIDAD Y GÉNERO"/>
    <x v="102"/>
    <s v="EL PRESENTE CONVENIO TIENE COMO OBJETO PROMOVER EL DERECHO DE LAS NIÑAS Y ADOLESCENTES MUJERES AL DEPORTE TANTO EN EL EJE RECREATIVO COMO EN EL FORMATIVO EN IGUALDAD DE CONDICIONES, GENERAR ESPACIOS SEGUROS, LIBRES DE VIOLENCIAY SIN ESTEREOTIPOS QUE LIMITEN Y CONDICIONENEL DISFRUTE DE SUS DERECHOS, A LA RECREACION Y EL DEPORTE A TRAVES DE LA IMPLEMENTACION DE UNA ESCUELA DE SURF EN LA COMUNA ENGABAO DE LA PROVINCIA DEL GUAYAS"/>
    <n v="29400"/>
    <s v="90 DÍAS"/>
    <n v="90"/>
    <d v="2021-12-08T00:00:00"/>
    <d v="2021-12-08T00:00:00"/>
    <d v="2022-03-07T00:00:00"/>
    <d v="2025-10-08T16:21:10"/>
    <x v="0"/>
    <s v="ACTA DE LIQUIDACIÓN"/>
    <s v="ACTA DE LIQUIDACIÓN"/>
    <s v="SI"/>
    <m/>
  </r>
  <r>
    <n v="2021"/>
    <s v="OBRAS PÚBLICAS"/>
    <x v="0"/>
    <s v="CONVENIO DE CONCURRENCIA DE COMPETENCIAS Y GESTION DE OBRA DAULE - LIMONAL"/>
    <x v="29"/>
    <s v=" MANTENIMIENTO RUTINARIO PARA EL MEJORAMIENTO DE LAS VIAS QUE CONECTAN A LOS ASENTAMIENTOS HUMANOS DE LAS ZONAS RURALES Y DE LA PARROQUIA "/>
    <n v="164053.31"/>
    <m/>
    <n v="78"/>
    <d v="2021-12-14T00:00:00"/>
    <d v="2022-07-27T00:00:00"/>
    <d v="2022-10-13T00:00:00"/>
    <d v="2025-10-08T16:21:10"/>
    <x v="0"/>
    <s v="INFORME TÉCNICO DE SATISFACCIÓN DEL SUPERVISOR DEL CONVENIO. _x000a_CUMPLIMIENTO DE OBJETIVO DEL CONVENIO"/>
    <s v="INFORME TÉCNICO DE SATISFACCIÓN DEL SUPERVISOR DEL CONVENIO. _x000a_CUMPLIMIENTO DE OBJETIVO DEL CONVENIO"/>
    <s v="SI"/>
    <m/>
  </r>
  <r>
    <n v="2021"/>
    <s v="ARTE Y CULTURA"/>
    <x v="0"/>
    <s v="CONVENIO ESPECIFICO DE COOPERACIÓN INTERINSTITUCIONAL ENTRE EL GOBIERNO AUTÓNOMO DESCENTRALIZADO PROVINCIAL DEL GUAYAS Y LA UNIVERSIDAD DE CUENCA EN EL MARCO DEL PROGRAMA “GUAYAS PUEBLOS DE COLORES”"/>
    <x v="103"/>
    <s v="SE COMPROMETEN A LA COOPERACIÓN QUE GENERARÁ UN PROCESO PARTICIPATIVO DE ARTE ENTRE ESTUDIANTES DE LA FACULTAD DE ARTES Y LA COMUNA DE ENGABAO DE LA UNIVERSIDAD DE CUENCA QUE DERIVARÁ EN LA INTERVENCIÓN DEL ESPACIO PÚBLICO A TRAVÉS DE LA PRODUCCIÓN DE 30 MURALES Y CURSO INTENSIVO DE DANCEHALL; CON LA FINALIDAD DE PROMOVER, A TRAVÉS DEL ARTE, EL DEBATE Y LA REFLEXIÓN SOBRE TEMAS CONTEMPORÁNEOS, TERRENOS, CAMBIO CLIMÁTICO, SOBERANÍA ALIMENTARIA Y DERECHO A UNA VIDA LIBRE DE VIOLENCIA, INTEGRANDO A LA POBLACIÓN DE LA COMUNA ENGABAO"/>
    <n v="44300"/>
    <s v="1 AÑO"/>
    <n v="365"/>
    <d v="2021-12-15T00:00:00"/>
    <d v="2021-12-15T00:00:00"/>
    <d v="2022-12-15T00:00:00"/>
    <d v="2025-10-08T16:21:10"/>
    <x v="0"/>
    <s v="ACTA DE LIQUIDACIÓN"/>
    <s v="ACTA DE LIQUIDACIÓN"/>
    <s v="SI"/>
    <m/>
  </r>
  <r>
    <n v="2021"/>
    <s v="ARTE Y CULTURA"/>
    <x v="0"/>
    <s v="CONVENIO ESPECIFICO DE COOPERACION INTERINSTITUCIONAL ENTRE LA UNIVERSIDAD DE CUENCA Y EL GOBIERNO AUTONOMO PROVINCIAL DEL GUAYAS &quot;PROYECTO ACADEMICO DE INVESTIGACION RUTA HISTORICA GUAYAS - AZUAY&quot; "/>
    <x v="103"/>
    <s v="GENERAR UN TRABAJO ACADÉMICO DE INVESTIGACIÓN, A CARGO DE LA CARRERA EN PEDAGOGÍA DE LA HISTORIA Y LAS CIENCIAS SOCIALES DE LA UNIVERSIDAD DE CUENCA.  ESTE TRABAJO SE ENFOCARÁ EN INVESTIGAR Y ESCRIBIR ARTÍCULOS ACADÉMICOS EN ÁREAS DE HISTORIA, ARQUEOLOGÍA, ANTROPOLOGÍA, TURISMO, GASTRONOMÍA Y FOTORREPORTAJE DE LA RUTA HISTÓRICA GUAYAS - AZUAY,"/>
    <n v="15000"/>
    <s v="1 AÑO"/>
    <n v="365"/>
    <d v="2021-12-15T00:00:00"/>
    <d v="2021-12-15T00:00:00"/>
    <d v="2022-12-15T00:00:00"/>
    <d v="2025-10-08T16:21:10"/>
    <x v="0"/>
    <s v="ACTA DE LIQUIDACIÓN"/>
    <s v="ACTA DE LIQUIDACIÓN"/>
    <s v="SI"/>
    <m/>
  </r>
  <r>
    <n v="2021"/>
    <s v="DESARROLLO PRODUCTIVO"/>
    <x v="0"/>
    <s v="CONVENIO DE COOPERACIÓN LA CORPORACIÓN NACIONAL DE ORGANIZACIONES DE PRODUCTORES ARROCEROS (CORPNOARROZ)"/>
    <x v="95"/>
    <s v="FORTALECER EL SECTOR AGRÍCOLA, EN ESPECIAL EL SECTOR ARROCERO A TRAVÉS DE LA DOTACIÓN DE EQUIPOS Y MAQUINARIA PARA IMPLEMENTAR UN LABORATORIO DE ANÁLISIS DE SUELOS AGRÍCOLAS."/>
    <n v="110800"/>
    <s v="10 AÑOS"/>
    <n v="3650"/>
    <d v="2021-12-15T00:00:00"/>
    <d v="2021-12-15T00:00:00"/>
    <d v="2031-12-13T00:00:00"/>
    <d v="2025-10-08T16:21:10"/>
    <x v="1"/>
    <s v="ACTA DE ENTREGA - RECEPCIÓN DEFINITIVA"/>
    <s v="ACTA DE ENTREGA - RECEPCIÓN DEFINITIVA"/>
    <s v="SI"/>
    <m/>
  </r>
  <r>
    <n v="2021"/>
    <s v="OBRAS PÚBLICAS"/>
    <x v="0"/>
    <s v="CONVENIO DE COOPERACION INTERINSTITUCIONAL DE CONCURRENCIA DE COMPETENCIAS Y COGESTION DE OBRA GAD PARROQUIAL DE LORENZO DE GARAICOA "/>
    <x v="33"/>
    <s v="RECONFORMACION Y MANTENIMIENTO DE CAMINOS VECINALES RURALES EN LA PARROQUIA CRNEL. LORENZO DE GARAICOA "/>
    <n v="26681.81"/>
    <m/>
    <n v="52"/>
    <d v="2021-12-15T00:00:00"/>
    <d v="2022-01-08T00:00:00"/>
    <d v="2022-03-01T00:00:00"/>
    <d v="2023-09-20T20:28:58"/>
    <x v="0"/>
    <s v="INFORME DEL SUPERVISOR INDICANDO DE ENTERA SATISFACCIÓN LA OBRA. _x000a_CUMPLIMIENTO DE OBJETIVO DEL CONVENIO"/>
    <s v="INFORME DEL SUPERVISOR INDICANDO DE ENTERA SATISFACCIÓN LA OBRA. _x000a_CUMPLIMIENTO DE OBJETIVO DEL CONVENIO"/>
    <s v="SI"/>
    <m/>
  </r>
  <r>
    <n v="2021"/>
    <s v="OBRAS PÚBLICAS"/>
    <x v="0"/>
    <s v="CONVENIO DE COOPERACION INTERINSTITUCIONAL DE CONCURRENCIA DE COMPETENCIAS Y COGESTION DE OBRA DAULE"/>
    <x v="29"/>
    <s v="&quot;ASFALTADO CON DOBLE RIEGO ASFALTICO EN CAMINO VECINAL DEL RECINTO NAUPE HASTA EL RECINTO CLARISA PERTENECIENTES A LA PARROQUIA LIMONAL, CANTON DAULE, PROVINCIA DEL GUAYAS&quot;"/>
    <n v="134077.29999999999"/>
    <s v="45 DÍAS"/>
    <n v="45"/>
    <d v="2021-12-23T00:00:00"/>
    <d v="2022-06-10T00:00:00"/>
    <d v="2022-07-25T00:00:00"/>
    <d v="2025-10-08T16:21:10"/>
    <x v="0"/>
    <s v=" Acta de Terminación por mutuo acuerdo"/>
    <s v=" Acta de Terminación por mutuo acuerdo"/>
    <s v="SI"/>
    <m/>
  </r>
  <r>
    <n v="2021"/>
    <s v="OBRAS PÚBLICAS"/>
    <x v="0"/>
    <s v="CONVENIO DE COOPERACION INTERINSTITUCIONAL CON GAD DE DURAN"/>
    <x v="104"/>
    <s v="&quot;DOBLE RIEGO ASFALTICO EN LA CALLE 30 DEL SECTOR COOP. 288 HA, CANTON DURAN, PROVINCIA DEL GUAYAS&quot;"/>
    <n v="157000"/>
    <s v="30 DÍAS"/>
    <n v="30"/>
    <d v="2021-12-23T00:00:00"/>
    <d v="2022-06-08T00:00:00"/>
    <d v="2022-07-07T00:00:00"/>
    <d v="2025-10-08T16:21:10"/>
    <x v="0"/>
    <s v="INFORME TÉCNICO DEL SUPERVISOR DEL CONVENIO. _x000a_CUMPLIMIENTO DE OBJETIVO DEL CONVENIO"/>
    <s v="INFORME TÉCNICO DEL SUPERVISOR DEL CONVENIO. _x000a_CUMPLIMIENTO DE OBJETIVO DEL CONVENIO"/>
    <s v="SI"/>
    <m/>
  </r>
  <r>
    <n v="2021"/>
    <s v="OBRAS PÚBLICAS"/>
    <x v="0"/>
    <s v="CONVENIO DE COOPERACION INTERINSTITUCIONAL DE CONCURRENCIA DE COMPETENCIAS Y COGESTION DE OBRA DAULE - LOS LOJAS"/>
    <x v="29"/>
    <s v="&quot;BACHEO Y RECAPEO ASFALTICO EN LA VIA DE ACCESO A LA CABECERA PARROQUIAL LOS LOJAS CANTON DAULE&quot;"/>
    <n v="82625"/>
    <m/>
    <n v="45"/>
    <d v="2021-12-23T00:00:00"/>
    <d v="2021-12-23T00:00:00"/>
    <d v="2022-02-06T00:00:00"/>
    <d v="2025-10-08T16:21:10"/>
    <x v="0"/>
    <s v="ACTA DE TERMINACIÓN MUTUO ACUERDO"/>
    <s v="ACTA DE TERMINACIÓN MUTUO ACUERDO"/>
    <s v="SI"/>
    <m/>
  </r>
  <r>
    <n v="2021"/>
    <s v="OBRAS PÚBLICAS"/>
    <x v="0"/>
    <s v="CONVENIO DE COOPERACION INTERINSTITUCIONAL CONCURRENCIA DE COMPETENCIAS Y COGESTION DE OBRA  OBRA CON GAD DE BALZAR"/>
    <x v="21"/>
    <s v=" &quot; PROYECTO CONSTRUCCION DE CALZADA DE PAVIMENTO FLEXIBLE E=2'' DE LA CALLE TERCERA, COMPRENDIENDO LAS ABSCISAS 0+000 HASTA 0+655 EN EL SECTOR EL CERRITO DE LA CIUDAD DE BALZAR PROVINCIA DEL GUAYAS&quot;"/>
    <n v="124215.41"/>
    <s v="40 DÍAS"/>
    <n v="40"/>
    <d v="2021-12-23T00:00:00"/>
    <d v="2022-05-03T00:00:00"/>
    <d v="2022-07-31T00:00:00"/>
    <d v="2025-10-08T16:21:10"/>
    <x v="0"/>
    <s v="ACTA DE ENTREGA DE RECEPCIÓN DE LA CONTRAPARTE"/>
    <s v="ACTA DE ENTREGA DE RECEPCIÓN DE LA CONTRAPARTE"/>
    <s v="SI"/>
    <m/>
  </r>
  <r>
    <n v="2021"/>
    <s v="OBRAS PÚBLICAS"/>
    <x v="0"/>
    <s v="CONVENIO DE COOPERACION INTERINSTITUCIONAL DE CONCURRENCIA DE COMPETENCIAS, COORDINACION Y COGESTION DE OBRA GAD DE EL ROSARIO"/>
    <x v="105"/>
    <s v="&quot;DOBLE TRATAMIENTO SUPERFICIAL BITUMINOSO EN EL CAMINO CARMELA DE HAMPTON DE LA PARROQUIA EL ROSARIO DEL CANTON EL EMPALME DE LA PROVINCIA DEL GUAYAS&quot;"/>
    <n v="87437.67"/>
    <m/>
    <n v="39"/>
    <d v="2021-12-23T00:00:00"/>
    <d v="2022-04-04T00:00:00"/>
    <d v="2022-05-13T00:00:00"/>
    <d v="2025-10-08T16:21:10"/>
    <x v="0"/>
    <s v="ACTA DE ENTREGA RECEPCIÓN SUSCRITA POR LAS PARTES. _x000a_CUMPLIMIENTO DE OBJETIVO DEL CONVENIO"/>
    <s v="ACTA DE ENTREGA RECEPCIÓN SUSCRITA POR LAS PARTES. _x000a_CUMPLIMIENTO DE OBJETIVO DEL CONVENIO"/>
    <s v="SI"/>
    <m/>
  </r>
  <r>
    <n v="2021"/>
    <s v="OBRAS PÚBLICAS"/>
    <x v="0"/>
    <s v="CONVENIO DE COOPERACION INTERINSTITUCIONAL DE CONCURRENCIA DE COMPETENCIAS Y COGESTION DE OBRA CON GAD EL EMPALME"/>
    <x v="9"/>
    <s v="&quot;CARPETA ASFÁLTICA DE 2&quot; EN LOS CAMINOS ENTRADA A LAS CARACAS Y VÍA A LA GUAYAS DEL CANTÓN EL EMPALME DE LA PROVINCIA DEL GUAYAS&quot;"/>
    <n v="78046.31"/>
    <m/>
    <n v="40"/>
    <d v="2021-12-23T00:00:00"/>
    <d v="2022-05-17T00:00:00"/>
    <d v="2022-06-26T00:00:00"/>
    <d v="2025-10-08T16:21:10"/>
    <x v="0"/>
    <s v="ACTA DE ENTREGA RECEPCIÓN SUSCRITA POR LAS PARTES. _x000a_CUMPLIMIENTO DE OBJETIVO DEL CONVENIO"/>
    <s v="ACTA DE ENTREGA RECEPCIÓN SUSCRITA POR LAS PARTES. _x000a_CUMPLIMIENTO DE OBJETIVO DEL CONVENIO"/>
    <s v="SI"/>
    <m/>
  </r>
  <r>
    <n v="2021"/>
    <s v="OBRAS PÚBLICAS"/>
    <x v="0"/>
    <s v="CONVENIO TRIPARTITO DE COOPERACION INTERINSTITUCIONAL DE CONCURRENCIA DE COMPETENCIAS, COORDINACION Y COGESTION DE OBRA  CON GAD EL EMPALME Y GAD PARROQUIAL GUAYAS"/>
    <x v="106"/>
    <s v="&quot;CONSTRUCCIÓN DE PRIMERA FASE DEL PARQUE TEMATICO EN LA CABECERA PARROQUIAL - PARROQUIA GUAYAS- CANTÓN EL EMPALME&quot;"/>
    <n v="142851.4"/>
    <m/>
    <n v="90"/>
    <d v="2021-12-23T00:00:00"/>
    <d v="2022-02-14T00:00:00"/>
    <d v="2022-05-15T00:00:00"/>
    <d v="2025-10-08T16:21:10"/>
    <x v="0"/>
    <s v="ACTA DE ENTREGA RECEPCIÓN SUSCRITA POR LAS PARTES. _x000a_CUMPLIMIENTO DE OBJETIVO DEL CONVENIO"/>
    <s v="ACTA DE ENTREGA RECEPCIÓN SUSCRITA POR LAS PARTES. _x000a_CUMPLIMIENTO DE OBJETIVO DEL CONVENIO"/>
    <s v="SI"/>
    <m/>
  </r>
  <r>
    <n v="2021"/>
    <s v="OBRAS PÚBLICAS"/>
    <x v="0"/>
    <s v="CONVENIO DE COOPERACION INTERINSTITUCIONAL DE CONCURRENCIA DE COMPETENCIAS Y COGESTION DE OBRA GAD DE ALFREDO BAQUERIZO MORENO - JUJAN"/>
    <x v="70"/>
    <s v="&quot;ASFALTADO DE VARIAS CALLES DE LA ZONA URBANA DEL CANTON ALFREDO BAQUERIZO MORENO (JUJAN) DE LA PROVINCIA DEL GUAYAS&quot;"/>
    <n v="174949.77"/>
    <s v="60 DÍAS"/>
    <n v="60"/>
    <d v="2021-12-23T00:00:00"/>
    <d v="2022-09-06T00:00:00"/>
    <d v="2022-12-15T00:00:00"/>
    <d v="2025-10-08T16:21:10"/>
    <x v="0"/>
    <s v="SOLICITANDO AVANCE AL GAD_x000a_29-09-2023"/>
    <s v="ACTA DE ENTREGA DE RECEPCIÓN DE LA CONTRAPARTE"/>
    <s v="NO"/>
    <m/>
  </r>
  <r>
    <n v="2021"/>
    <s v="OBRAS PÚBLICAS"/>
    <x v="0"/>
    <s v="CONVENIO DE COOPERACION INTERINSTITUCIONAL DE CONCURRENCIA DE COMPETENCIAS Y COGESTION DE OBRA GAD CANTONAL LOMAS DE SARGENTILLO"/>
    <x v="107"/>
    <s v="&quot;ASFALTADO DE LA VIA DE LA CALLE 7 QUE VA DESDE EL CARRETERO VIA ISIDRO AYORA HASTA LA ENTRADA DEL SECTOR SAN LORENZO DEL CANTON LOMAS DE SARGENTILLO DE LA PROVINCIA DEL GUAYAS&quot;"/>
    <n v="84106.01"/>
    <m/>
    <n v="104"/>
    <d v="2021-12-23T00:00:00"/>
    <d v="2022-05-26T00:00:00"/>
    <d v="2022-09-07T00:00:00"/>
    <d v="2025-10-08T16:21:10"/>
    <x v="0"/>
    <s v="ACTA DE ENTREGA RECEPCIÓN SUSCRITA POR LAS PARTES"/>
    <s v="ACTA DE ENTREGA RECEPCIÓN SUSCRITA POR LAS PARTES"/>
    <s v="SI"/>
    <m/>
  </r>
  <r>
    <n v="2021"/>
    <s v="OBRAS PÚBLICAS"/>
    <x v="0"/>
    <s v="CONVENIO DE COOPERACION INTERINSTITUCIONAL DE CONCURRENCIA DE COMPETENCIAS Y COGESTION DE OBRA CON GAD CANTONAL ISIDRO AYORA"/>
    <x v="84"/>
    <s v="&quot;DOBLE RIEGO ASFALTICO EN VIA DE LOS RECINTOS SAN AGUSTIN CARRIZAL DEL CANTON ISIDRO AYORA DE LA PROVINCIA DEL GUAYAS&quot;  "/>
    <n v="76232.31"/>
    <m/>
    <n v="21"/>
    <d v="2021-12-23T00:00:00"/>
    <d v="2022-08-17T00:00:00"/>
    <d v="2022-09-07T00:00:00"/>
    <d v="2025-10-08T16:21:10"/>
    <x v="0"/>
    <s v="ACTA DE ENTREGA RECEPCIÓN SUSCRITA POR LAS PARTES"/>
    <s v="ACTA DE ENTREGA RECEPCIÓN SUSCRITA POR LAS PARTES"/>
    <s v="SI"/>
    <m/>
  </r>
  <r>
    <n v="2021"/>
    <s v="OBRAS PÚBLICAS"/>
    <x v="0"/>
    <s v="CONVENIO DE COOPERACION INTERINSTITUCIONAL DE CONCURRENCIA DE COMPETENCIAS, COORDINACION Y COGESTION DE OBRA OBRA CON GAD DE COLIMES"/>
    <x v="14"/>
    <s v="&quot;MANTENIMIENTO Y DOBLE RIEGO ASFALTICO DESDE EL SECTOR LA UNION HASTA EL RECINTO LA ALEGRIA DE LA PARROQUIA SAN JACINTO DEL CANTON COLIMES, DE LA PARROQUIA DEL GUAYAS&quot;"/>
    <n v="82633.05"/>
    <m/>
    <n v="25"/>
    <d v="2021-12-23T00:00:00"/>
    <d v="2022-04-08T00:00:00"/>
    <d v="2022-05-03T00:00:00"/>
    <d v="2025-10-08T16:21:10"/>
    <x v="0"/>
    <s v="ACTA DE ENTREGA RECEPCIÓN SUSCRITA POR LAS PARTES"/>
    <s v="ACTA DE ENTREGA RECEPCIÓN SUSCRITA POR LAS PARTES"/>
    <s v="SI"/>
    <m/>
  </r>
  <r>
    <n v="2021"/>
    <s v="OBRAS PÚBLICAS"/>
    <x v="0"/>
    <s v="CONVENIO DE COOPERACION INTERINSTITUCIONAL DE CONCURRENCIA DE COMPETENCIAS Y COGESTION DE OBRA OBRA CON GAD DE COLIMES"/>
    <x v="14"/>
    <s v="&quot;MEJORAMIENTO CON MATERIAL PÉTREO EN LA VÍA EL ENCANTO DEL CANTÓN COLIMES DE LA PROVINCIA DEL GUAYAS&quot; "/>
    <n v="60369.2"/>
    <m/>
    <n v="149"/>
    <d v="2021-12-23T00:00:00"/>
    <d v="2022-04-06T00:00:00"/>
    <d v="2022-09-02T00:00:00"/>
    <d v="2025-10-08T16:21:10"/>
    <x v="0"/>
    <s v="ACTA DE ENTREGA DE RECEPCIÓN DE LA CONTRAPARTE"/>
    <s v="ACTA DE ENTREGA DE RECEPCIÓN DE LA CONTRAPARTE"/>
    <s v="SI"/>
    <m/>
  </r>
  <r>
    <n v="2021"/>
    <s v="OBRAS PÚBLICAS"/>
    <x v="0"/>
    <s v="CONVENIO DE COOPERACION INTERINSTITUCIONAL DE CONCURRENCIA DE COMPETENCIAS Y COGESTION DE OBRA OBRA CON GAD DE COLIMES"/>
    <x v="14"/>
    <s v="&quot;ASFALTADO DE LA CALLE PUERTO RICO DEL CANTON COLIMES DE LA PROVINCIA DEL GUAYAS&quot;"/>
    <n v="46792.27"/>
    <m/>
    <n v="25"/>
    <d v="2021-12-23T00:00:00"/>
    <d v="2022-04-08T00:00:00"/>
    <d v="2022-05-03T00:00:00"/>
    <d v="2025-10-08T16:21:10"/>
    <x v="0"/>
    <s v="ACTA DE ENTREGA RECEPCIÓN SUSCRITA POR LAS PARTES"/>
    <s v="ACTA DE ENTREGA RECEPCIÓN SUSCRITA POR LAS PARTES"/>
    <s v="SI"/>
    <m/>
  </r>
  <r>
    <n v="2021"/>
    <s v="OBRAS PÚBLICAS"/>
    <x v="0"/>
    <s v="CONVENIO DE COOPERACION INTERINSTITUCIONAL DE CONCURRENCIA DE COMPETENCIAS, COORDINACION Y COGESTION DE OBRA DAULE - JUAN BAUTISTA AGUIRRE"/>
    <x v="39"/>
    <s v="&quot;DOBLE RIEGO ASFALTICO DESDE EL RECINTO LA ALBORADA HASTA EL RECINTO SAN GERONIMO, UBICADA EN LA PARROQUIA JUAN BAUTISTA AGUIRRE DEL CANTON DAULE&quot;"/>
    <n v="92999.2"/>
    <m/>
    <n v="60"/>
    <d v="2021-12-23T00:00:00"/>
    <d v="2022-02-25T00:00:00"/>
    <d v="2022-04-26T00:00:00"/>
    <d v="2025-10-08T16:21:10"/>
    <x v="0"/>
    <s v="ACTA DE ENTREGA RECEPCIÓN SUSCRITA POR LAS PARTES"/>
    <s v="ACTA DE ENTREGA RECEPCIÓN SUSCRITA POR LAS PARTES"/>
    <s v="SI"/>
    <m/>
  </r>
  <r>
    <n v="2021"/>
    <s v="OBRAS PÚBLICAS"/>
    <x v="0"/>
    <s v="CONVENIO DE COOPERACION INTERINSTITUCIONAL DE CONCURRENCIA DE COMPETENCIAS, COORDINACION Y COGESTION DE OBRA DAULE - LAUREL"/>
    <x v="108"/>
    <s v="_x000a_&quot;DOBLE RIEGO ASFALTICO EN VIAS PERTENECIENTES A LA PARROQUIA EL LAUREL, CANTON DAULE, PROVINCIA DEL GUAYAS&quot;"/>
    <n v="76574.399999999994"/>
    <m/>
    <n v="44"/>
    <d v="2021-12-23T00:00:00"/>
    <d v="2022-04-08T00:00:00"/>
    <d v="2022-05-22T00:00:00"/>
    <d v="2025-10-08T16:21:10"/>
    <x v="0"/>
    <s v="ACTA DE ENTREGA RECEPCIÓN SUSCRITA POR LAS PARTES"/>
    <s v="ACTA DE ENTREGA RECEPCIÓN SUSCRITA POR LAS PARTES"/>
    <s v="SI"/>
    <m/>
  </r>
  <r>
    <n v="2021"/>
    <s v="OBRAS PÚBLICAS"/>
    <x v="0"/>
    <s v="CONVENIO DE COOPERACION INTERINSTITUCIONAL DE CONCURRENCIA DE COMPETENCIAS, COORDINACION Y COGESTION DE OBRA DAULE - EL LIMONAL"/>
    <x v="109"/>
    <s v="&quot;DOBLE RIEGO ASFALTICO EN VARIOS CAMINOS PERTENECIENTES A LA PARROQUIA LIMONAL, CANTON DAULE, PROVINCIA DEL GUAYAS&quot;"/>
    <n v="180327.88"/>
    <m/>
    <n v="89"/>
    <d v="2021-12-23T00:00:00"/>
    <d v="2022-06-21T00:00:00"/>
    <d v="2022-09-18T00:00:00"/>
    <d v="2025-10-08T16:21:10"/>
    <x v="0"/>
    <s v="ACTA DE ENTREGA DE RECEPCIÓN DE LA CONTRAPARTE"/>
    <s v="ACTA DE ENTREGA DE RECEPCIÓN DE LA CONTRAPARTE"/>
    <s v="SI"/>
    <m/>
  </r>
  <r>
    <n v="2021"/>
    <s v="OBRAS PÚBLICAS"/>
    <x v="0"/>
    <s v="CONVENIO TRIPARTITO DE COOPERACION INTERINSTITUCIONAL DE CONCURRENCIA DE COMPETENCIAS Y COGESTION DE OBRA CON GAD PARROQUIAL DE CHOBO"/>
    <x v="110"/>
    <s v="&quot;ILUMINACION, MUROS DE CONFINAMIENTO Y ADOQUINAMIENTOS DE VIAS EN LA PARROQUIA CHOBO DEL CANTON MILAGRO DE LA PARROQUIA DEL GUAYAS&quot;"/>
    <n v="141501.67000000001"/>
    <m/>
    <n v="90"/>
    <d v="2021-12-23T00:00:00"/>
    <d v="2022-04-19T00:00:00"/>
    <d v="2022-07-18T00:00:00"/>
    <d v="2025-10-08T16:21:10"/>
    <x v="0"/>
    <s v="ACTA DE ENTREGA DE RECEPCIÓN DE LA CONTRAPARTE"/>
    <s v="ACTA DE ENTREGA DE RECEPCIÓN DE LA CONTRAPARTE"/>
    <s v="SI"/>
    <m/>
  </r>
  <r>
    <n v="2021"/>
    <s v="OBRAS PÚBLICAS"/>
    <x v="0"/>
    <s v="CONVENIO DE COOPERACION INTERINSTITUCIONAL DE CONCURRENCIA DE COMPETENCIAS, COORDINACION Y COGESTION DE OBRA CON GAD DE MILAGRO"/>
    <x v="97"/>
    <s v="&quot;DOBLE RIEGO ASFALTICO EN LA AVENIDA RIO COCA Y JUAN LEON MERA PERTENECIENTE AL CANTON MILAGRO, PROVINCIA DEL GUAYAS&quot;"/>
    <n v="78793.23"/>
    <m/>
    <n v="158"/>
    <d v="2021-12-23T00:00:00"/>
    <d v="2022-05-05T00:00:00"/>
    <d v="2022-10-10T00:00:00"/>
    <d v="2025-10-08T16:21:10"/>
    <x v="0"/>
    <s v="ACTA DE ENTREGA DE RECEPCIÓN DE LA CONTRAPARTE"/>
    <s v="ACTA DE ENTREGA DE RECEPCIÓN DE LA CONTRAPARTE"/>
    <s v="SI"/>
    <m/>
  </r>
  <r>
    <n v="2021"/>
    <s v="OBRAS PÚBLICAS"/>
    <x v="0"/>
    <s v="CONVENIO DE COOPERACION INTERINSTITUCIONAL DE CONCURRENCIA DE COMPETENCIAS, COORDINACION Y COGESTION DE OBRA CON GAD PARROQUIAL DE MARISCAL SUCRE"/>
    <x v="111"/>
    <s v="_x000a_&quot;DOBLE RIEGO ASFALTICO EN LA VIA AL CEMENTERIO DEL RCTO. PAZ Y BIEN VIA PERTENECIENTE A LA PARROQUIA MARISCAL SUCRE DEL CANTON MILGARO DE LA PROVINCIA DEL GUAYAS&quot;"/>
    <n v="85620"/>
    <m/>
    <n v="44"/>
    <d v="2021-12-23T00:00:00"/>
    <d v="2022-05-24T00:00:00"/>
    <d v="2022-07-07T00:00:00"/>
    <d v="2025-10-08T16:21:10"/>
    <x v="0"/>
    <s v="ACTA DE ENTREGA DE RECEPCIÓN DE LA CONTRAPARTE. _x000a_CUMPLIMIENTO DE OBJETIVO DEL CONVENIO"/>
    <s v="ACTA DE ENTREGA DE RECEPCIÓN DE LA CONTRAPARTE. _x000a_CUMPLIMIENTO DE OBJETIVO DEL CONVENIO"/>
    <s v="SI"/>
    <m/>
  </r>
  <r>
    <n v="2021"/>
    <s v="OBRAS PÚBLICAS"/>
    <x v="0"/>
    <s v="CONVENIO DE COOPERACION INTERINSTITUCIONAL DE CONCURRENCIA DE COMPETENCIAS, COORDINACION Y COGESTION DE OBRA CON GAD DE ROBERTO ASTUDILLO"/>
    <x v="11"/>
    <s v="_x000a_&quot;DOBLE RIEGO ASFALTICO DE LA VIA DEL RCTO. VUELTA EL PIANO VIA PERTENECIENTE A LA PARROQUIA RURAL ROBERTO ASTUDILLO DEL CANTON MILAGRO&quot;"/>
    <n v="91328"/>
    <m/>
    <n v="21"/>
    <d v="2021-12-23T00:00:00"/>
    <d v="2022-09-15T00:00:00"/>
    <d v="2022-10-06T00:00:00"/>
    <d v="2025-10-08T16:21:10"/>
    <x v="0"/>
    <s v="ACTA DE ENTREGA DE RECEPCIÓN DE LA CONTRAPARTE. _x000a_CUMPLIMIENTO DE OBJETIVO DEL CONVENIO"/>
    <s v="ACTA DE ENTREGA DE RECEPCIÓN DE LA CONTRAPARTE. _x000a_CUMPLIMIENTO DE OBJETIVO DEL CONVENIO"/>
    <s v="SI"/>
    <m/>
  </r>
  <r>
    <n v="2021"/>
    <s v="OBRAS PÚBLICAS"/>
    <x v="0"/>
    <s v="CONVENIO DE COOPERACION INTERINSTITUCIONAL DE CONCURRENCIA DE COMPETENCIAS Y COGESTION DE OBRA CON GAD DE GRAL. ANTONIO ELIZALDE - BUCAY (BUCAY)"/>
    <x v="28"/>
    <s v="&quot;REHABILITACION CON DOBLE TRATAMIENTO SUPERFICIAL BITUMINOSO DE LA VIA BETHANIA - BATAN DEL CANTON GENERAL ANTONIO ELIZALDE (BUCAY)&quot;"/>
    <n v="196998.06"/>
    <m/>
    <n v="45"/>
    <d v="2021-12-23T00:00:00"/>
    <d v="2022-11-28T00:00:00"/>
    <d v="2023-01-12T00:00:00"/>
    <d v="2025-10-08T16:21:10"/>
    <x v="0"/>
    <s v="ACTA DE ENTREGA DE RECEPCIÓN PROCISIONAL DE LA CONTRAPARTE. _x000a_CUMPLIMIENTO DE OBJETIVO DEL CONVENIO"/>
    <s v="ACTA DE ENTREGA DE RECEPCIÓN PROCISIONAL DE LA CONTRAPARTE. _x000a_CUMPLIMIENTO DE OBJETIVO DEL CONVENIO"/>
    <s v="SI"/>
    <m/>
  </r>
  <r>
    <n v="2021"/>
    <s v="OBRAS PÚBLICAS"/>
    <x v="0"/>
    <s v="CONVENIO DE COOPERACION INTERINSTITUCIONAL DE CONCURRENCIA DE COMPETENCIAS, COORDINACION Y COGESTION DE OBRA CON GAD DE MARCELINO MARIDUEÑA"/>
    <x v="112"/>
    <s v="&quot;REHABILITACION Y DOBLE RIEGO ASFALTICO DE LA VIA DE ACCESO PRINCIPAL DESDE LA CDLA. ACAPULCO (PARQUE DE LOS ZAFREROS), AL RECINTO BARRANCO ALTO DEL CANTON CRNEL. MARCELINO MARIDUEÑA, PROVINCIA DEL GUAYAS&quot;"/>
    <n v="126920"/>
    <m/>
    <n v="62"/>
    <d v="2021-12-23T00:00:00"/>
    <d v="2022-06-21T00:00:00"/>
    <d v="2022-08-22T00:00:00"/>
    <d v="2025-10-08T16:21:10"/>
    <x v="0"/>
    <s v="ACTA DE ENTREGA RECEPCIÓN SUSCRITA POR LAS PARTES"/>
    <s v="ACTA DE ENTREGA RECEPCIÓN SUSCRITA POR LAS PARTES"/>
    <s v="SI"/>
    <m/>
  </r>
  <r>
    <n v="2021"/>
    <s v="OBRAS PÚBLICAS"/>
    <x v="0"/>
    <s v="CONVENIO DE COOPERACION INTERINSTITUCIONAL DE CONCURRENCIA DE COMPETENCIAS Y COGESTION DE OBRA CON GAD DE BALAO"/>
    <x v="16"/>
    <s v="&quot;MEJORAMIENTO VIAL URBANO DEL SECTOR SAN CARLOS 2 EN EL RECINTO SAN CARLOS DEL CANTON BALAO, DE LA PROVINCIA DEL GUAYAS&quot;"/>
    <n v="200000"/>
    <m/>
    <n v="150"/>
    <d v="2021-12-23T00:00:00"/>
    <d v="2022-11-02T00:00:00"/>
    <d v="2023-04-01T00:00:00"/>
    <d v="2025-10-08T16:21:10"/>
    <x v="0"/>
    <s v="ACTA DE ENTREGA RECEPCIÓN SUSCRITA POR LAS PARTES. _x000a_CUMPLIMIENTO DE OBJETIVO DEL CONVENIO"/>
    <s v="ACTA DE ENTREGA RECEPCIÓN SUSCRITA POR LAS PARTES. _x000a_CUMPLIMIENTO DE OBJETIVO DEL CONVENIO"/>
    <s v="SI"/>
    <m/>
  </r>
  <r>
    <n v="2021"/>
    <s v="OBRAS PÚBLICAS"/>
    <x v="0"/>
    <s v="CONVENIO DE COOPERACION INTERINSTITUCIONAL DE CONCURRENCIA DE COMPETENCIAS, COORDINACION Y COGESTION DE OBRA CON GAD EL TRIUNFO"/>
    <x v="72"/>
    <s v="&quot;MANTENIMIENTO Y DOBLE RIEGO ASFALTICO DE LA VIA PUEBLO NUEVO - SAN EDUARDO - PLAYA SECA DEL CANTON EL TRIUNFO, PROVINCIA DEL GUAYAS&quot;"/>
    <n v="157620"/>
    <m/>
    <n v="90"/>
    <d v="2021-12-23T00:00:00"/>
    <d v="2023-09-27T00:00:00"/>
    <d v="2023-12-26T00:00:00"/>
    <d v="2025-10-08T16:21:10"/>
    <x v="0"/>
    <s v="ACTA DE RECEPCIÓN PROVISIONAL DE LA CONTRAPARTE"/>
    <s v="ACTA DE RECEPCIÓN PROVISIONAL DE LA CONTRAPARTE"/>
    <s v="SI"/>
    <m/>
  </r>
  <r>
    <n v="2021"/>
    <s v="OBRAS PÚBLICAS"/>
    <x v="0"/>
    <s v="CONVENIO DE COOPERACION INTERINSTITUCIONAL DE CONCURRENCIA DE COMPETENCIAS, COORDINACION Y COGESTION DE OBRA CON GAD. PARROQUIAL RURAL POSORJA"/>
    <x v="86"/>
    <s v="&quot;ASFALTADO DE LA CALLE PRINCIPAL DE LA COMUNA PLAYITA DELFIN DE LA PARROQUIA POSORJA DEL CANTON GUAYAQUIL DE LA PROVINCIA DEL GUAYAS&quot;"/>
    <n v="145810.56"/>
    <m/>
    <n v="45"/>
    <d v="2021-12-23T00:00:00"/>
    <d v="2021-12-23T00:00:00"/>
    <d v="2022-02-06T00:00:00"/>
    <d v="2023-09-20T20:28:58"/>
    <x v="0"/>
    <s v="ACTA DE TERMINACIÓN MUTUO ACUERDO"/>
    <s v="ACTA DE TERMINACIÓN MUTUO ACUERDO"/>
    <s v="SI"/>
    <m/>
  </r>
  <r>
    <n v="2021"/>
    <s v="OBRAS PÚBLICAS"/>
    <x v="0"/>
    <s v="CONVENIO DE COOPERACION INTERINSTITUCIONAL DE CONCURRENCIA DE COMPETENCIAS, COORDINACION Y COGESTION DE OBRA CON GAD PARROQUIAL PUNA"/>
    <x v="62"/>
    <s v="&quot;RECONFORMACION Y MANTENIMIENTO DE LOS CMINOS LA CONCORDIA -LA POLVORA, LA POLVORA - LOMAS DE TIGRE, CAMINO ACCESOA LA PLAYA - LOMAS DE TIGRE- LA POLVORA, HACIA LA CABECERA PARROQUIAL Y ENRROCADO PARA PROTECCION DE RIVERAS PERTENECIENTES AL GAD PARROQUIAL PUNA CANTON GUAYAQUIL PROVINCIA DEL GUAYAS&quot;"/>
    <n v="100000"/>
    <m/>
    <n v="27"/>
    <d v="2021-12-23T00:00:00"/>
    <d v="2022-08-16T00:00:00"/>
    <d v="2022-09-12T00:00:00"/>
    <d v="2023-09-20T20:28:58"/>
    <x v="0"/>
    <s v="ACTA DE ENTREGA RECEPCIÓN SUSCRITA POR LAS PARTES"/>
    <s v="ACTA DE ENTREGA RECEPCIÓN SUSCRITA POR LAS PARTES"/>
    <s v="SI"/>
    <m/>
  </r>
  <r>
    <n v="2021"/>
    <s v="OBRAS PÚBLICAS"/>
    <x v="0"/>
    <s v="CONVENIO TRIPARTITO DE COOPERACION INTERINSTITUCIONAL DE CONCURRENCIA DE COMPETENCIAS, COORDINACION Y COGESTION DE OBRA OBRA CON GAD DE YAGUACHI VIEJO CONE"/>
    <x v="113"/>
    <s v="&quot;DOBLE TRATAMIENTO SUPERFICIAL BITUMINOSO EN EL CAMINO SAN ALEJO DE LA PARROQUIA YAGUACHI VIEJO CONE DEL CANTON YAGUACHI DE LA PROVINCIA DEL GUAYAS&quot;"/>
    <n v="72539.86"/>
    <m/>
    <n v="44"/>
    <d v="2021-12-23T00:00:00"/>
    <d v="2022-05-18T00:00:00"/>
    <d v="2022-07-01T00:00:00"/>
    <d v="2023-09-20T20:28:58"/>
    <x v="0"/>
    <s v="ACTA DE ENTREGA RECEPCIÓN SUSCRITA POR LAS PARTES"/>
    <s v="ACTA DE ENTREGA RECEPCIÓN SUSCRITA POR LAS PARTES"/>
    <s v="SI"/>
    <m/>
  </r>
  <r>
    <n v="2021"/>
    <s v="OBRAS PÚBLICAS"/>
    <x v="0"/>
    <s v="CONVENIO TRIPARTITO DE COOPERACION INTERINSTITUCIONAL DE CONCURRENCIA DE COMPETENCIAS, COORDINACION Y COGESTION DE OBRA CON GAD DE PEDRO J MONTERO"/>
    <x v="114"/>
    <s v="&quot;DOBLE TRATAMIENTO SUPERFICIAL BITUMINOSO EN EL CAMINO TENDALES DE LA PARROQUIA RURAL PEDRO J. MONTERO DEL CANTON YAGUACHI&quot;"/>
    <n v="81258.81"/>
    <m/>
    <n v="39"/>
    <d v="2021-12-23T00:00:00"/>
    <d v="2022-05-18T00:00:00"/>
    <d v="2022-06-26T00:00:00"/>
    <d v="2023-09-20T20:28:58"/>
    <x v="0"/>
    <s v="ACTA DE ENTREGA RECEPCIÓN SUSCRITA POR LAS PARTES"/>
    <s v="ACTA DE ENTREGA RECEPCIÓN SUSCRITA POR LAS PARTES"/>
    <s v="SI"/>
    <m/>
  </r>
  <r>
    <n v="2021"/>
    <s v="OBRAS PÚBLICAS"/>
    <x v="0"/>
    <s v="CONVENIO TRIPARTITO DE COOPERACION INTERINSTITUCIONAL DE CONCURRENCIA DE COMPETENCIAS, COORDINACION Y COGESTION DE OBRA CON GAD DE VIRGEN DE FATIMA"/>
    <x v="115"/>
    <s v="&quot;DOBLE TRATAMIENTO SUPERFICIAL BITUMINOSO EN EL CAMINO DE LA CUENCA BAJA DEL RIO BULUBULU DESDE LA SALIDA DEL RECINTO SANTA RITA HASTA LA ENTRADA DEL RECINTO BELGICA DE LA PARROQUIA VIRGEN DE FATIMA DEL CANTON YAGUACHI DE LA PROVINCIA DEL GUAYAS&quot;"/>
    <n v="84558.99"/>
    <m/>
    <n v="44"/>
    <d v="2021-12-23T00:00:00"/>
    <d v="2022-06-06T00:00:00"/>
    <d v="2022-07-20T00:00:00"/>
    <d v="2023-09-20T20:28:58"/>
    <x v="0"/>
    <s v="ACTA DE ENTREGA RECEPCIÓN SUSCRITA POR LAS PARTES"/>
    <s v="ACTA DE ENTREGA RECEPCIÓN SUSCRITA POR LAS PARTES"/>
    <s v="SI"/>
    <m/>
  </r>
  <r>
    <n v="2021"/>
    <s v="OBRAS PÚBLICAS"/>
    <x v="0"/>
    <s v="CONVENIO DE COOPERACION INTERINSTITUCIONAL DE CONCURRENCIA DE COMPETENCIAS Y COGESTION DE OBRA CON GAD PARROQUIAL GOMEZ RENDON "/>
    <x v="116"/>
    <s v="&quot;DOBLE RIEGO ASFALTICO DE LA VIA PRINCIPAL DE LA COMUNA EL CAIMITO DE LA PARROQUIA JUAN GOMEZ RENDON (PROGRESO) EN EL CANTÓN GUAYAQUIL DE LA PROVINCIA DEL GUAYAS&quot;"/>
    <n v="55080"/>
    <m/>
    <n v="35"/>
    <d v="2021-12-23T00:00:00"/>
    <d v="2022-06-22T00:00:00"/>
    <d v="2022-07-27T00:00:00"/>
    <d v="2023-09-20T20:28:58"/>
    <x v="0"/>
    <s v="ACTA DE ENTREGA RECEPCIÓN SUSCRITA POR LAS PARTES"/>
    <s v="ACTA DE ENTREGA RECEPCIÓN SUSCRITA POR LAS PARTES"/>
    <s v="SI"/>
    <m/>
  </r>
  <r>
    <n v="2021"/>
    <s v="OBRAS PÚBLICAS"/>
    <x v="0"/>
    <s v="CONVENIO DE COOPERACION INTERINSTITUCIONAL DE CONCURRENCIA DE COMPETENCIAS, COORDINACION Y COGESTION DE OBRAGAD.PARROQUIAL RURAL EL MORRO "/>
    <x v="117"/>
    <s v="&quot;ASFALTADO DESDE EL REDONDEL HACIA EL INGRESO AL MORRO EN EL CANTON GUAYAQUIL DE LA PROVINCIA DEL GUAYAS&quot;"/>
    <n v="68740"/>
    <m/>
    <n v="20"/>
    <d v="2021-12-23T00:00:00"/>
    <d v="2022-04-02T00:00:00"/>
    <d v="2022-04-22T00:00:00"/>
    <d v="2023-09-20T20:28:58"/>
    <x v="0"/>
    <s v="ACTA DE ENTREGA RECEPCIÓN SUSCRITA POR LAS PARTES"/>
    <s v="ACTA DE ENTREGA RECEPCIÓN SUSCRITA POR LAS PARTES"/>
    <s v="SI"/>
    <m/>
  </r>
  <r>
    <n v="2021"/>
    <s v="OBRAS PÚBLICAS"/>
    <x v="0"/>
    <s v="CONVENIO DE COOPERACION INTERINSTITUCIONAL DE CONCURRENCIA DE COMPETENCIAS Y COGESTION DE OBRA  CON GAD DE SIMON BOLIVAR"/>
    <x v="24"/>
    <s v="&quot;DOBLE RIEGO ASFALTICO EN VARIAS CALLES DE LA ZONA URBANA DEL CANTON SIMON BOLIVAR DE LA PROVINCIA DEL GUAYAS&quot;"/>
    <n v="65418.94"/>
    <m/>
    <n v="64"/>
    <d v="2021-12-23T00:00:00"/>
    <d v="2022-08-05T00:00:00"/>
    <d v="2022-10-08T00:00:00"/>
    <d v="2023-09-20T20:28:58"/>
    <x v="0"/>
    <s v="ACTA DE ENTREGA RECEPCIÓN DEFINITIVA. CUMPLIMIENTO DE OBJETIVO DEL CONVENIO"/>
    <s v="ACTA DE ENTREGA RECEPCIÓN DEFINITIVA. CUMPLIMIENTO DE OBJETIVO DEL CONVENIO"/>
    <s v="SI"/>
    <m/>
  </r>
  <r>
    <n v="2021"/>
    <s v="OBRAS PÚBLICAS"/>
    <x v="0"/>
    <s v="CONVENIO DE COOPERACION INTERINSTITUCIONAL DE CONCURRENCIA DE COMPETENCIAS, COORDINACION Y COGESTION DE OBRA GAD PARROQUIAL DE LORENZO DE GARAICOA "/>
    <x v="33"/>
    <s v="&quot;DOBLE RIEGO ASFALTICO DE VARUAS CALLES DE LA ZONA RURAL EN EL RECINTO RIO CHICO # 1 Y EL RECINTO SOLEDAD GRANDE DE LA PARROQUIA LORENZO DE GARAICOA DEL CANTON SIMON BOLIVAR DE LA PROVINCIA DEL GUAYAS&quot;"/>
    <n v="62707.3"/>
    <m/>
    <n v="59"/>
    <d v="2021-12-23T00:00:00"/>
    <d v="2022-08-01T00:00:00"/>
    <d v="2022-09-29T00:00:00"/>
    <d v="2023-09-20T20:28:58"/>
    <x v="0"/>
    <s v="INFORME TÉCNICO DEL SUPERVISOR _x000a_10-04-2023. _x000a_CUMPLIMIENTO DE OBJETIVO DEL CONVENIO"/>
    <s v="INFORME TÉCNICO DEL SUPERVISOR _x000a_10-04-2023. _x000a_CUMPLIMIENTO DE OBJETIVO DEL CONVENIO"/>
    <s v="SI"/>
    <m/>
  </r>
  <r>
    <n v="2021"/>
    <s v="OBRAS PÚBLICAS"/>
    <x v="0"/>
    <s v="CONVENIO DE COOPERACION INTERINSTITUCIONAL DE CONCURRENCIA DE COMPETENCIAS Y COGESTION DE OBRA CON GAD DE SANTA LUCIA"/>
    <x v="34"/>
    <s v="&quot;MANTENIMIENTO Y ASFALTADO DE VIAS DENTRO DE LA CABECERA CANTONAL DEL CANTON SANTA LUCIA, PROVINCIA DEL GUAYAS&quot;"/>
    <n v="84900"/>
    <m/>
    <n v="22"/>
    <d v="2021-12-23T00:00:00"/>
    <d v="2022-04-13T00:00:00"/>
    <d v="2022-05-05T00:00:00"/>
    <d v="2023-09-20T20:28:58"/>
    <x v="0"/>
    <s v="ACTA DE ENTREGA RECEPCIÓN SUSCRITA POR LAS PARTES"/>
    <s v="ACTA DE ENTREGA RECEPCIÓN SUSCRITA POR LAS PARTES"/>
    <s v="SI"/>
    <m/>
  </r>
  <r>
    <n v="2021"/>
    <s v="OBRAS PÚBLICAS"/>
    <x v="0"/>
    <s v="CONVENIO DE COOPERACION INTERINSTITUCIONAL DE CONCURRENCIA DE COMPETENCIAS, COORDINACION Y COGESTION DE OBRA  GAD PARROQUIAL DE TENGUEL"/>
    <x v="118"/>
    <s v="&quot;DOBLE RIEGO ASFALTICO EN LA VIA PUERTO EL CONCHERO PERTENECIENTE A LA PARROQUIA TENGUEL DEL CANTON GUAYAQUIL, PROVINCIA DEL GUAYAS&quot;"/>
    <n v="154116"/>
    <m/>
    <n v="54"/>
    <d v="2021-12-23T00:00:00"/>
    <d v="2022-04-19T00:00:00"/>
    <d v="2022-06-12T00:00:00"/>
    <d v="2023-09-20T20:28:58"/>
    <x v="0"/>
    <s v="ACTA DE ENTREGA RECEPCIÓN SUSCRITA POR LAS PARTES"/>
    <s v="ACTA DE ENTREGA RECEPCIÓN SUSCRITA POR LAS PARTES"/>
    <s v="SI"/>
    <m/>
  </r>
  <r>
    <n v="2021"/>
    <s v="OBRAS PÚBLICAS"/>
    <x v="0"/>
    <s v="CONVENIO DE COOPERACION INTERINSTITUCIONAL DE CONCURRENCIA DE COMPETENCIAS Y COGESTION DE OBRA CON GAD DE SAMBORONDON"/>
    <x v="47"/>
    <s v="_x000a_&quot;REHABILITACION DE LA VIA LA DELICIA CON TRATAMIENTO DE DOBLE RIEGO UBICADA EN EL CANTON SAMBORONDON&quot;"/>
    <n v="175000"/>
    <m/>
    <n v="91"/>
    <d v="2021-12-23T00:00:00"/>
    <d v="2022-03-23T00:00:00"/>
    <d v="2022-06-22T00:00:00"/>
    <d v="2023-09-20T20:28:58"/>
    <x v="0"/>
    <s v="ACTA DE ENTREGA DE RECEPCIÓN DE LA CONTRAPARTE"/>
    <s v="ACTA DE ENTREGA DE RECEPCIÓN DE LA CONTRAPARTE"/>
    <s v="SI"/>
    <m/>
  </r>
  <r>
    <n v="2021"/>
    <s v="OBRAS PÚBLICAS"/>
    <x v="0"/>
    <s v="CONVENIO DE COOPERACION INTERINSTITUCIONAL DE CONCURRENCIA DE COMPETENCIAS, COORDINACION Y COGESTION DE OBRA CON GAD DE SAMBORONDON - TARIFA"/>
    <x v="15"/>
    <s v="&quot;DOBLE RIEGO ASFALTICO DE LA VIA ACCESO AL SECTOR ANA LUISA EN EL RECINTO ZAPAN DE LA PARROQUIA TARIFA DEL CANTON SAMBORONDON PERTENECIENTE A LA PROVINCIA DEL GUAYAS&quot;"/>
    <n v="88106.95"/>
    <m/>
    <n v="36"/>
    <d v="2021-12-23T00:00:00"/>
    <d v="2022-10-11T00:00:00"/>
    <d v="2022-11-16T00:00:00"/>
    <d v="2023-09-20T20:28:58"/>
    <x v="0"/>
    <s v="ACTA DE ENTREGA DE RECEPCIÓN DE LA CONTRAPARTE"/>
    <s v="ACTA DE ENTREGA DE RECEPCIÓN DE LA CONTRAPARTE"/>
    <s v="SI"/>
    <m/>
  </r>
  <r>
    <n v="2021"/>
    <s v="OBRAS PÚBLICAS"/>
    <x v="0"/>
    <s v="CONVENIO DE COOPERACION INTERINSTITUCIONAL DE CONCURRENCIA DE COMPETENCIAS Y COGESTION DE OBRA CON GAD DE PLAYAS"/>
    <x v="119"/>
    <s v="&quot;REGENERACION Y MANTENIMIENTO DEL PUENTE EN EL SECTOR LOS ESTEROS DE LA CIUDAD GENERAL VILLAMIL DEL CANTON PLAYAS, DE LA PROVINCIA DEL GUAYAS&quot;"/>
    <n v="130000"/>
    <s v="90 DÍAS"/>
    <n v="90"/>
    <d v="2021-12-23T00:00:00"/>
    <d v="2021-12-23T00:00:00"/>
    <d v="2022-03-23T00:00:00"/>
    <d v="2023-09-20T20:39:12"/>
    <x v="0"/>
    <s v="SOLICITUD INFORME AL GAD_x000a_17-10-2023"/>
    <s v="ACTA DE ENTREGA DE RECEPCIÓN DE LA CONTRAPARTE"/>
    <s v="NO"/>
    <m/>
  </r>
  <r>
    <n v="2021"/>
    <s v="OBRAS PÚBLICAS"/>
    <x v="0"/>
    <s v="CONVENIO DE COOPERACION INTERINSTITUCIONAL DE CONCURRENCIA DE COMPETENCIAS, COORDINACION Y COGESTION DE OBRA CON GAD PARROQUIAL DE SANTA ROSA DE FLANDES "/>
    <x v="120"/>
    <s v="&quot;DOBLE RIEGO ASFALTICO EN EL RECINTO VILLANUEVA Y NUEVO PORVENIR PERTENECIENTE A LA PARROQUIA SANTA ROSA DE FLANDES DEL CANTON NARANJAL, PROVINCIAL DEL GUAYAS&quot;"/>
    <n v="97036"/>
    <m/>
    <n v="45"/>
    <d v="2021-12-23T00:00:00"/>
    <d v="2021-12-23T00:00:00"/>
    <d v="2022-02-06T00:00:00"/>
    <d v="2023-09-20T20:39:12"/>
    <x v="0"/>
    <s v="ACTA DE TERMINACIÓN MUTUO ACUERDO"/>
    <s v="ACTA DE TERMINACIÓN MUTUO ACUERDO"/>
    <s v="SI"/>
    <m/>
  </r>
  <r>
    <n v="2021"/>
    <s v="OBRAS PÚBLICAS"/>
    <x v="0"/>
    <s v="CONVENIO DE COOPERACION INTERINSTITUCIONAL DE CONCURRENCIA DE COMPETENCIAS Y COGESTION DE OBRA CON GAD PARROQUIAL VERNAZA"/>
    <x v="121"/>
    <s v="&quot;BACHEO ASFALTICO DE LA VIA VERNAZA - LA MENAIDA - LAS RAMAS - T DE BEBO EN LA PARROQUIA VERNAZA DEL CANTON SALITRE DE LA PROVINCIA DEL GUAYAS&quot;"/>
    <n v="75575.55"/>
    <m/>
    <n v="45"/>
    <d v="2021-12-23T00:00:00"/>
    <d v="2021-12-23T00:00:00"/>
    <d v="2022-02-06T00:00:00"/>
    <d v="2023-09-20T20:39:12"/>
    <x v="0"/>
    <s v="ACTA DE TERMINACIÓN MUTUO ACUERDO"/>
    <s v="ACTA DE TERMINACIÓN MUTUO ACUERDO"/>
    <s v="SI"/>
    <m/>
  </r>
  <r>
    <n v="2021"/>
    <s v="OBRAS PÚBLICAS"/>
    <x v="0"/>
    <s v="CONVENIO DE COOPERACION INTERINSTITUCIONAL DE CONCURRENCIA DE COMPETENCIAS Y COGESTION DE OBRA CON GAD DE NARANJITO"/>
    <x v="10"/>
    <s v="&quot;DOBLE RIEGO ASFALTICO EN SAN FRANCISCO LA PRIMAVERA DEL CANTON NARANJITO DE LA PROVINCIA DEL GUAYAS&quot;"/>
    <n v="78840"/>
    <m/>
    <n v="59"/>
    <d v="2021-12-23T00:00:00"/>
    <d v="2022-07-13T00:00:00"/>
    <d v="2022-09-10T00:00:00"/>
    <d v="2023-09-20T20:39:12"/>
    <x v="0"/>
    <s v="ACTA DE ENTREGA DE RECEPCIÓN DE LA CONTRAPARTE"/>
    <s v="ACTA DE ENTREGA DE RECEPCIÓN DE LA CONTRAPARTE"/>
    <s v="SI"/>
    <m/>
  </r>
  <r>
    <n v="2021"/>
    <s v="OBRAS PÚBLICAS"/>
    <x v="0"/>
    <s v="CONVENIO DE COOPERACION INTERINSTITUCIONAL. TRIPARTITO DE CONCURRENCIA DE COMPETENCIAS, COORDINACION Y COGESTION DE OBRA CON GAD PARROQUIAL DE SABANILLA"/>
    <x v="122"/>
    <s v="_x000a_&quot;ASFALTADO DE LA AV. HELBERT LEUNER DE LA PARROQUIA SABANILLA DEL CANTÓN PEDRO CARBO DE LA PARROQUIA DEL GUAYAS&quot;"/>
    <n v="66065.19"/>
    <m/>
    <n v="30"/>
    <d v="2021-12-23T00:00:00"/>
    <d v="2022-11-02T00:00:00"/>
    <d v="2022-12-02T00:00:00"/>
    <d v="2023-09-20T20:39:12"/>
    <x v="0"/>
    <s v="ACTA DE ENTREGA RECEPCIÓN SUSCRITA POR LAS PARTES"/>
    <s v="ACTA DE ENTREGA RECEPCIÓN SUSCRITA POR LAS PARTES"/>
    <s v="SI"/>
    <m/>
  </r>
  <r>
    <n v="2021"/>
    <s v="OBRAS PÚBLICAS"/>
    <x v="0"/>
    <s v="CONVENIO DE COOPERACION INTERINSTITUCIONAL. TRIPARTITO DE CONCURRENCIA DE COMPETENCIAS, COORDINACION Y COGESTION DE OBRA  CON GAD PARROQUIAL DE SABANILLA"/>
    <x v="122"/>
    <s v="&quot;MANTENIMIENTO Y DOBLE RIEGO ASFALTICO EN LA CALLE 22 DE AGOSTO - VIA PALERONES DE LA PARROQUIA SABANILLA DEL CANTON PEDRO CARBO, PROVINCIA DEL GUAYAS&quot;"/>
    <n v="30848.720000000001"/>
    <m/>
    <n v="44"/>
    <d v="2021-12-23T00:00:00"/>
    <d v="2022-05-19T00:00:00"/>
    <d v="2022-07-02T00:00:00"/>
    <d v="2023-09-20T20:39:12"/>
    <x v="0"/>
    <s v="ACTA DE ENTREGA DE RECEPCIÓN DE LA CONTRAPARTE. _x000a_CUMPLIMIENTO DE OBJETIVO DEL CONVENIO"/>
    <s v="ACTA DE ENTREGA DE RECEPCIÓN DE LA CONTRAPARTE. _x000a_CUMPLIMIENTO DE OBJETIVO DEL CONVENIO"/>
    <s v="SI"/>
    <m/>
  </r>
  <r>
    <n v="2021"/>
    <s v="OBRAS PÚBLICAS"/>
    <x v="0"/>
    <s v="CONVENIO DE COOPERACION INTERINSTITUCIONAL. TRIPARTITO DE CONCURRENCIA DE COMPETENCIAS, COORDINACION Y COGESTION DE OBRA GAD PARROQUIAL DE VALLE DE LA VIRGEN"/>
    <x v="49"/>
    <s v="&quot;MANTENIMIENTO Y DOBLE RIEGO ASFALTICO EN LAS CALLES MANUEL MARIA DONOSO, MARIANA DE JESUS Y SUS TRANSVERSALES DE LA PARROQUIA VALLE DE LA VIRGEN, DEL CANTON PEDRO CARBO, PROVINCIA DEL GUAYAS&quot;"/>
    <n v="89628.83"/>
    <m/>
    <n v="37"/>
    <d v="2021-12-23T00:00:00"/>
    <d v="2022-07-27T00:00:00"/>
    <d v="2022-09-02T00:00:00"/>
    <d v="2023-09-20T20:39:12"/>
    <x v="0"/>
    <s v="ACTA DE ENTREGA RECEPCIÓN SUSCRITA POR LAS PARTES"/>
    <s v="ACTA DE ENTREGA RECEPCIÓN SUSCRITA POR LAS PARTES"/>
    <s v="SI"/>
    <m/>
  </r>
  <r>
    <n v="2021"/>
    <s v="OBRAS PÚBLICAS"/>
    <x v="0"/>
    <s v="CONVENIO DE COOPERACION INTERINSTITUCIONAL DE CONCURRENCIA DE COMPETENCIAS Y COGESTION DE OBRA  CON GAD DE PEDRO CARBO"/>
    <x v="7"/>
    <s v="&quot;ASFALTADO EN CALLES URBANAS: CALLE RUMIÑAHUI DESDE CALLE SIN NOMBRE HASTA CALLE SIN NOMBRE, CALLE JULIO JARAMILLO DESDE CALLE SIN NOMBRE HASTA CALLEJÓN SIN NOMBRE, CALLE ENRIQUE MARTÍNEZ DESDE CALLE RUMIÑAHUI HASTA CALLE SIN NOMBRE, CALLE SAN FRANCISCO DESDE CALLE RUMIÑAHUI HASTA CALLE SIN NOMBRE, CALLE SIN NOMBRE DESDE CALLE RUMIÑAHUI HASTA CALLE SIN NOMBRE, CALLE SIN NOMBRE DESDE CALLE RUMIÑAHUI HASTA CALLE SIN NOMBRE, CALLE 24 DE MAYO DESDE AV. 9 DE OCTUBRE HASTA EMILIANO CAICEDO, CALLE JUAN MONTALVO DESDE AV. 9 DE OCTUBRE HASTA CRISTOBAL COLÓN DEL CANTÓN PEDRO CARBO, PROVINCIA DEL GUAYAS&quot;"/>
    <n v="77660"/>
    <m/>
    <n v="29"/>
    <d v="2021-12-23T00:00:00"/>
    <d v="2022-04-27T00:00:00"/>
    <d v="2022-05-26T00:00:00"/>
    <d v="2023-09-20T20:39:12"/>
    <x v="0"/>
    <s v="ACTA DE ENTREGA RECEPCIÓN SUSCRITA POR LAS PARTES"/>
    <s v="ACTA DE ENTREGA RECEPCIÓN SUSCRITA POR LAS PARTES"/>
    <s v="SI"/>
    <m/>
  </r>
  <r>
    <n v="2021"/>
    <s v="OBRAS PÚBLICAS"/>
    <x v="0"/>
    <s v="CONVENIO DE COOPERACION INTERINSTITUCIONAL DE CONCURRENCIA DE COMPETENCIAS Y COGESTION DE OBRA GAD DE NOBOL"/>
    <x v="30"/>
    <s v="&quot;DOBLE RIEGO ASFALTICO EN EL SECTOR BUENOS AIRES COMUNA PETRILLO EN EL CANTON NOBOL DE LA PROVINCIA DEL GUAYAS&quot;"/>
    <n v="98735.78"/>
    <m/>
    <n v="40"/>
    <d v="2021-12-23T00:00:00"/>
    <d v="2022-04-08T00:00:00"/>
    <d v="2022-05-18T00:00:00"/>
    <d v="2023-09-20T20:39:12"/>
    <x v="0"/>
    <s v="ACTA DE ENTREGA DE RECEPCIÓN DE LA CONTRAPARTE"/>
    <s v="ACTA DE ENTREGA DE RECEPCIÓN DE LA CONTRAPARTE"/>
    <s v="SI"/>
    <m/>
  </r>
  <r>
    <n v="2021"/>
    <s v="OBRAS PÚBLICAS"/>
    <x v="0"/>
    <s v="CONVENIO DE COOPERACION INTERINSTITUCIONAL DE CONCURRENCIA DE COMPETENCIAS Y COGESTION DE OBRA  CON GAD DE PALESTINA"/>
    <x v="65"/>
    <s v="&quot;ASFALTADO DE LAS CALLES LEOPOLDO MONCAYO, DESDE CALLE HERMINIA SALAVARRIA HASTA CALLE FRANCISCO JIMENEZ; CALLE FRANCISCO JIMENEZ, DESDE CALLE SAN JOSE HASTA CALLE EMILIO GOYA; CALLE LOS NARANJOS, DESDE AV. FAUSTO ESPINOZA PINTO HASTA CALLE VINCENTE PIEDRAHITA; CALLE VICENTE PIEDRAHITA, DESDE CALLE LOS NARANJOS HASTA CALLE 16 DE JUNIO; CALLE LUIS MORA, DESDE CALLE VICENTE PIEDRAHITA HASTA AV. FAUSTO ESPINOZA PINTO; Y CALLE PEDRO CASTRO NAVAS, DESDE CALLE LUIS MORA HASTA CALLE 16 DE JUNIO, DEL CANTON PALESTINA&quot;"/>
    <n v="203156.86"/>
    <m/>
    <n v="89"/>
    <d v="2021-12-23T00:00:00"/>
    <d v="2022-05-18T00:00:00"/>
    <d v="2022-08-15T00:00:00"/>
    <d v="2023-09-20T20:39:12"/>
    <x v="0"/>
    <s v="ACTA DE ENTREGA DE RECEPCIÓN DE LA CONTRAPARTE"/>
    <s v="ACTA DE ENTREGA DE RECEPCIÓN DE LA CONTRAPARTE"/>
    <s v="SI"/>
    <m/>
  </r>
  <r>
    <n v="2021"/>
    <s v="OBRAS PÚBLICAS"/>
    <x v="0"/>
    <s v="CONVENIO DE COOPERACION INTERINSTITUCIONAL DE CONCURRENCIA DE COMPETENCIAS Y COGESTION DE OBRA  CON GAD CANTONAL DE SALITRE"/>
    <x v="123"/>
    <s v="&quot;MEJORAMIENTO DE SUBRASANTE, COLOCACION DE BASE CLASE 1 Y ASFALTADO E=5CM EN LAS CALLES (LUIS ALVARADO, BUENOS AIRES, FRANCISCO IÑIGUEZ) PERIMETRALES AL MERCADO MUNICIPAL DEL CANTON SALITRE, PROVINCIA DEL GUAYAS&quot;"/>
    <n v="75107.95"/>
    <m/>
    <n v="29"/>
    <d v="2021-12-23T00:00:00"/>
    <d v="2022-04-06T00:00:00"/>
    <d v="2022-05-05T00:00:00"/>
    <d v="2023-09-20T20:39:12"/>
    <x v="0"/>
    <s v="ACTA DE ENTREGA RECEPCIÓN SUSCRITA POR LAS PARTES"/>
    <s v="ACTA DE ENTREGA RECEPCIÓN SUSCRITA POR LAS PARTES"/>
    <s v="SI"/>
    <m/>
  </r>
  <r>
    <n v="2021"/>
    <s v="OBRAS PÚBLICAS"/>
    <x v="0"/>
    <s v="CONVENIO DE COOPERACION INTERINSTITUCIONAL DE CONCURRENCIA DE COMPETENCIAS, COORDINACION Y COGESTION DE OBRA CON GAD PARROQUIAL LA VICTORIA"/>
    <x v="124"/>
    <s v="&quot;MANTENIMIENTO ASFALTICO Y BACHEO DE DIVERSAS CALLES UBICADAS EN LA CABECERA PARROQUIAL LA VICTORIA EN EL CANTON SALITRE DE LA PARROQUIA DEL GUAYAS&quot;"/>
    <n v="76047.94"/>
    <m/>
    <n v="29"/>
    <d v="2021-12-23T00:00:00"/>
    <d v="2022-08-04T00:00:00"/>
    <d v="2022-09-02T00:00:00"/>
    <d v="2023-09-20T20:39:12"/>
    <x v="0"/>
    <s v="ACTA DE ENTREGA DE RECEPCIÓN DE LA CONTRAPARTE. _x000a_CUMPLIMIENTO DE OBJETIVO DEL CONVENIO"/>
    <s v="ACTA DE ENTREGA DE RECEPCIÓN DE LA CONTRAPARTE. _x000a_CUMPLIMIENTO DE OBJETIVO DEL CONVENIO"/>
    <s v="SI"/>
    <m/>
  </r>
  <r>
    <n v="2021"/>
    <s v="OBRAS PÚBLICAS"/>
    <x v="0"/>
    <s v="CONVENIO DE COOPERACION INTERINSTITUCIONAL DE CONCURRENCIA DE COMPETENCIAS Y COGESTION DE OBRA CON GAD PARROQUIAL JUNQUILLAL"/>
    <x v="125"/>
    <s v="&quot;REHABILITACION A NIVEL DE CARPETA ASFALTICA DE VIA DESDE EL MALECON JUNQUILLAL HASTA EL BARRIO 5 ESQUINAS PARROQUIAL DE JUNQUILLAL EN EL CANTON SALITRE DE LA PROVINCIA DEL GUAYAS&quot;"/>
    <n v="78043.5"/>
    <s v="60 DÍAS"/>
    <n v="60"/>
    <d v="2021-12-23T00:00:00"/>
    <d v="2022-07-11T00:00:00"/>
    <d v="2022-09-09T00:00:00"/>
    <d v="2023-09-20T20:39:12"/>
    <x v="0"/>
    <s v="CUMPLIMIENTO DE OBJETIVO DEL CONVENIO"/>
    <s v="CUMPLIMIENTO DEL OBJETIVO DEL CONVENIO"/>
    <s v="NO"/>
    <m/>
  </r>
  <r>
    <n v="2021"/>
    <s v="OBRAS PÚBLICAS"/>
    <x v="0"/>
    <s v="CONVENIO DE COOPERACION INTERINSTITUCIONAL DE CONCURRENCIA DE COMPETENCIAS Y COGESTION DE OBRA CON GAD CANTONAL DE NARANJAL"/>
    <x v="27"/>
    <s v="_x000a_&quot;CONSTRUCCION DE LA CANCHA DE USO MULTIPLE Y PARQUE AMIGO EN EL RECINTO FLOR Y SELVA PERTENECIENTE AL CANTON NARANJAL, PROVINCIA DEL GUAYAS&quot;"/>
    <n v="74199.08"/>
    <m/>
    <n v="59"/>
    <d v="2021-12-23T00:00:00"/>
    <d v="2022-06-24T00:00:00"/>
    <d v="2022-08-22T00:00:00"/>
    <d v="2023-09-20T20:39:12"/>
    <x v="0"/>
    <s v="ACTA DE ENTREGA DE RECEPCIÓN DE LA CONTRAPARTE. _x000a_CUMPLIMIENTO DE OBJETIVO DEL CONVENIO"/>
    <s v="ACTA DE ENTREGA DE RECEPCIÓN DE LA CONTRAPARTE. _x000a_CUMPLIMIENTO DE OBJETIVO DEL CONVENIO"/>
    <s v="SI"/>
    <m/>
  </r>
  <r>
    <n v="2021"/>
    <s v="OBRAS PÚBLICAS"/>
    <x v="0"/>
    <s v="CONVENIO TRIPARTITO DE COOPERACION INTERINSTITUCIONAL DE CONCURRENCIA DE COMPETENCIAS Y COGESTION DE OBRA CON GAD PARROQUIAL TAURA"/>
    <x v="126"/>
    <s v="_x000a_&quot;ASFALTADO DE LA VIA PRINCIPAL DE TAURA 27 DE MAYO PERTENECIENTE A LA PARROQUIA TAURA DEL CANTON NARANJAL&quot;"/>
    <n v="93120"/>
    <m/>
    <n v="45"/>
    <d v="2021-12-23T00:00:00"/>
    <d v="2022-05-18T00:00:00"/>
    <d v="2022-07-02T00:00:00"/>
    <d v="2023-09-20T20:39:12"/>
    <x v="0"/>
    <s v="ACTA DE ENTREGA DE RECEPCIÓN DE LA CONTRAPARTE"/>
    <s v="ACTA DE ENTREGA DE RECEPCIÓN DE LA CONTRAPARTE"/>
    <s v="SI"/>
    <m/>
  </r>
  <r>
    <n v="2021"/>
    <s v="OBRAS PÚBLICAS"/>
    <x v="0"/>
    <s v="CONVENIO DE COOPERACION INTERINSTITUCIONAL DE CONCURRENCIA DE COMPETENCIAS, COORDINACION Y COGESTION DE OBRA CON GAD PARROQUIAL DE JESUS MARIA"/>
    <x v="127"/>
    <s v="_x000a_&quot;DOBLE RIEGO ASFALTICO EN LA VIA ENTRADA A LAS CAÑAS VIA PERTENECIENTE A LA PARROQUIA JESUS MARIA DEL CANTON NARANJAL DE LA PROVINCIA DEL GUAYAS&quot;"/>
    <n v="136992"/>
    <m/>
    <n v="54"/>
    <d v="2021-12-23T00:00:00"/>
    <d v="2022-04-27T00:00:00"/>
    <d v="2022-06-20T00:00:00"/>
    <d v="2023-09-20T20:39:12"/>
    <x v="0"/>
    <s v="ACTA DE ENTREGA RECEPCIÓN SUSCRITA POR LAS PARTES"/>
    <s v="ACTA DE ENTREGA RECEPCIÓN SUSCRITA POR LAS PARTES"/>
    <s v="SI"/>
    <m/>
  </r>
  <r>
    <n v="2021"/>
    <s v="OBRAS PÚBLICAS"/>
    <x v="0"/>
    <s v="CONVENIO DE COOPERACION INTERINSTITUCIONAL DE CONCURRENCIA DE COMPETENCIAS, COORDINACION Y COGESTION DE OBRA GAD PARROQUIAL DE SAN CARLOS"/>
    <x v="128"/>
    <s v="&quot;DOBLE RIEGO ASFALTICO EN LA VIA LA SUYA PERTENECIENTE A LA PARROQUIA SAN CARLOS DEL CANTON NARANJAL DE LA PROVINCIA DEL GUAYAS&quot;"/>
    <n v="114160"/>
    <m/>
    <n v="45"/>
    <d v="2021-12-23T00:00:00"/>
    <d v="2022-05-03T00:00:00"/>
    <d v="2022-06-17T00:00:00"/>
    <d v="2023-09-20T20:39:12"/>
    <x v="0"/>
    <s v="ACTA DE ENTREGA RECEPCIÓN SUSCRITA POR LAS PARTES"/>
    <s v="ACTA DE ENTREGA RECEPCIÓN SUSCRITA POR LAS PARTES"/>
    <s v="SI"/>
    <m/>
  </r>
  <r>
    <n v="2022"/>
    <s v="OBRAS PÚBLICAS"/>
    <x v="0"/>
    <s v="CONVENIO DE COOPERACION DE OBRA CON GAD DE MILAGRO"/>
    <x v="97"/>
    <s v="MANTENIMIENTO DE LA VIA BARCELONA, VIA QUE CONECTA A LOS RECINTOS AGUA SANTA, EL PROGRESO, EL CEIBO, MANABI CHICO, DEL CANTON MILAGRO "/>
    <n v="0"/>
    <m/>
    <n v="150"/>
    <d v="2022-01-10T00:00:00"/>
    <d v="2022-01-11T00:00:00"/>
    <d v="2022-06-10T00:00:00"/>
    <d v="2025-10-08T16:21:10"/>
    <x v="0"/>
    <s v="SIN MEDIO DE VERIFICACIÓN"/>
    <s v="CUMPLIMIENTO DEL OBJETIVO DEL CONVENIO"/>
    <s v="NO"/>
    <m/>
  </r>
  <r>
    <n v="2022"/>
    <s v="OBRAS PÚBLICAS"/>
    <x v="0"/>
    <s v="CONVENIO DE COOPERACIÓN INTERINSTITUCIONAL DE CONCURRENCIA DE COMPETENCIAS Y COGESTIÓN DE OBRA CON GAD. MUNICIPAL DEL CANTON GUAYAQUIL "/>
    <x v="129"/>
    <s v="RELLENO Y RECONFORMACION CON MATERIAL DE MEJORAMIENTO EN CALLES DEL SECTOR MONTE SINAHI, CANTON GUAYAQUIL "/>
    <n v="82513.240000000005"/>
    <m/>
    <n v="45"/>
    <d v="2022-02-11T00:00:00"/>
    <d v="2022-02-07T00:00:00"/>
    <d v="2022-03-24T00:00:00"/>
    <d v="2023-09-20T20:28:58"/>
    <x v="0"/>
    <s v="ENTREGA DE ACTA DE ENTREGA RECEPCIÓN PARA SUSCRIPCIÓN DE LA CONTRAPARTE"/>
    <s v="ACTA DE ENTREGA RECEPCIÓN SUSCRITA POR LAS PARTES"/>
    <s v="NO"/>
    <m/>
  </r>
  <r>
    <n v="2022"/>
    <s v="BIENESTAR CIUDADANO"/>
    <x v="0"/>
    <s v="CONVENIO DE COOPERACION ENTRE EL  GOBIERNO AUTONOMO DESCENTRALIZADO PROVINCIAL DEL GUAYAS  Y LA FUNDACION GLOBAL SMILE ECUADOR"/>
    <x v="88"/>
    <s v="CONTRIBUIR CON LOS GASTOS A GENERARSE POR ALIMENTACIÓN, HOSPEDAJE, GASTOS MÉDICOS, TRANSPORTACIÓN, SUMINISTROS DE OFICINA Y MANTENIMIENTOS DE EQUIPO, PARA QUE LOS MÉDICOS EXTRANJEROS VOLUNTARIOS REALICEN CIRUGÍAS GRATUITAS Y SEGUIMIENTO POST QUIRÚRGICO A LOS NIÑOS Y NIÑAS QUE NACEN CON DEFECTOS CONGÉNITOS DE MAL FORMACIONES Y DEFORMIDADES FACIALES, ESPECIALMENTE CON LABIO Y/O PALADAR FISURADO"/>
    <n v="120000"/>
    <m/>
    <n v="26"/>
    <d v="2022-02-25T00:00:00"/>
    <d v="2023-02-25T00:00:00"/>
    <d v="2023-03-22T00:00:00"/>
    <d v="2025-10-08T16:21:10"/>
    <x v="0"/>
    <s v="ACTA DE LIQUIDACIÓN E INFORME ECONOMICO "/>
    <s v="ACTA DE LIQUIDACIÓN"/>
    <s v="SI"/>
    <m/>
  </r>
  <r>
    <n v="2022"/>
    <s v="EDUCACIÓN Y DEPORTES"/>
    <x v="0"/>
    <s v="CONVENIO DE COOPERACION ENTRE EL GOBIERNO AUTONOMO DESCENTRALIZADO PROVINCIAL DEL GUAYAS Y LA FEDERACIÓN DEPORTIVA DEL GUAYAS PARA LA EJECUCION DE COLONIAS DEPORTIVAS VACACIONALES EN LA PROVINCIA"/>
    <x v="130"/>
    <s v="COLONIAS DEPORTIVAS VACACIONALES PARA 4000 NIÑAS, NIÑOS, ADOLESCENTES Y JÓVENES DE TODA LA PROVINCIA DEL GUAYAS EN DIFERENTES DISCIPLINAS DEPORTIVAS, DURANTE EL PERIODO VACACIONAL"/>
    <n v="110000"/>
    <s v="56 DÍAS"/>
    <n v="56"/>
    <d v="2022-02-28T00:00:00"/>
    <d v="2022-02-28T00:00:00"/>
    <d v="2022-04-24T00:00:00"/>
    <d v="2025-10-08T16:21:10"/>
    <x v="0"/>
    <s v="ACTA DE LIQUIDACIÓN"/>
    <s v="ACTA DE LIQUIDACIÓN"/>
    <s v="SI"/>
    <m/>
  </r>
  <r>
    <n v="2022"/>
    <s v="OBRAS PÚBLICAS"/>
    <x v="0"/>
    <s v="CONVENIO DE COOPERACION INTERINSTITUCIONAL DE CONCURRENCIA DE COMPETENCIAS CON GAD DE DAULE - JUAN BAUTISTA AGUIRRE"/>
    <x v="131"/>
    <s v="REHABILITACION DEL CAMINO VECINAL EL PORVENIR "/>
    <n v="0"/>
    <m/>
    <n v="29"/>
    <d v="2022-03-03T00:00:00"/>
    <d v="2022-08-09T00:00:00"/>
    <d v="2022-09-07T00:00:00"/>
    <d v="2025-10-08T16:21:10"/>
    <x v="0"/>
    <s v="ACTA DE RECEPCIÓN DEFINITIVA"/>
    <s v="ACTA DE RECEPCIÓN DEFINITIVA"/>
    <s v="SI"/>
    <m/>
  </r>
  <r>
    <n v="2022"/>
    <s v="FINANCIAMIENTO Y COOPERACIÓN INTERNACIONAL"/>
    <x v="3"/>
    <s v="TECOPY S.A.U."/>
    <x v="132"/>
    <s v="SE HA POSTULADO ANTE EL FONDO PARA LA INTERNACIONALIZACIÓN DE LA EMPRESA (FIEM) DEL GOBIERNO DE ESPAÑA, AL PROYECTO SOBRE  ESTUDIOS DE FACTIBILIDAD Y DISEÑOS DEFINITIVOS DE LA VIA NARANJAL – LA DELICIA – TRIPOLI – JESÚS MARÍA EN EL CANTÓN NARANJAL DE LA PROVINCIA DEL GUAYAS, INICIANDO LA GESTIÓN DOCUMENTAL EN JUNIO 2022"/>
    <n v="0"/>
    <m/>
    <n v="663"/>
    <d v="2022-03-08T00:00:00"/>
    <d v="2022-03-08T00:00:00"/>
    <d v="2023-12-31T00:00:00"/>
    <d v="2025-10-08T16:21:10"/>
    <x v="0"/>
    <s v="VENCIMIENTO DEL PLAZO"/>
    <s v="VENCIMIENTO DEL PLAZO"/>
    <s v="SI"/>
    <m/>
  </r>
  <r>
    <n v="2022"/>
    <s v="ESTUDIOS Y FISCALIZACIÓN"/>
    <x v="0"/>
    <s v="CONVENIO COOPERACIÓN AUTORIDAD AEROPORTUARIA DE GUAYAQUIL"/>
    <x v="133"/>
    <s v="EL GOBIERNO AUTÓNOMO DESCENTRALIZADO PROVINCIAL DEL GUAYAS, CON LA FINALIDAD DE MEJORAR LA RED VIAL PROVINCIAL Y CONECTAR LAS POBLACIONES DE LA PROVINCIA, PERMITIRÁ QUE AUTORIDAD AEROPORTUARIA DE GUAYAQUIL EJERZA LA COMPETENCIA QUE LE CORRESPONDE AL GAD PROVINCIAL Y EJECUTE LA “REHABILITACIÓN DE LA CARRETERA GÓMEZ RENDÓN (PROGRESO) - SAN LORENZO DE MATE - SABANA GRANDE Y PUERTO SABANA GRANDE”."/>
    <n v="0"/>
    <s v="30 MESES"/>
    <n v="900"/>
    <d v="2022-03-22T00:00:00"/>
    <d v="2022-03-22T00:00:00"/>
    <d v="2024-09-12T00:00:00"/>
    <d v="2025-10-08T16:21:10"/>
    <x v="0"/>
    <s v="SOLICITUD DE AVANCE DE OBRA"/>
    <s v="ACTA DE ENTREGA - RECEPCIÓN SUSCRITA POR LAS PARTES"/>
    <s v="NO"/>
    <m/>
  </r>
  <r>
    <n v="2022"/>
    <s v="OBRAS PÚBLICAS"/>
    <x v="0"/>
    <s v="CONVENIO DE COOPERACION INTERINSTITUCIONAL CON GAD PARROQUIAL GOMEZ RENDON (PROGRESO)  "/>
    <x v="134"/>
    <s v="REHABILITACION DE LA CARRETERA GOMEZ RENDON (PROGRESO) - SAN LORENZO DE MATE - SABANA GRANDE Y PUERTO SABANA GRANDE "/>
    <n v="0"/>
    <m/>
    <n v="45"/>
    <d v="2022-03-22T00:00:00"/>
    <d v="2022-04-20T00:00:00"/>
    <d v="2022-06-04T00:00:00"/>
    <d v="2023-09-20T20:28:58"/>
    <x v="0"/>
    <s v="ACTA DE ENTREGA RECEPCIÓN SUSCRITA POR LAS PARTES. _x000a_CUMPLIMIENTO DE OBJETIVO DEL CONVENIO"/>
    <s v="ACTA DE ENTREGA RECEPCIÓN SUSCRITA POR LAS PARTES. _x000a_CUMPLIMIENTO DE OBJETIVO DEL CONVENIO"/>
    <s v="SI"/>
    <m/>
  </r>
  <r>
    <n v="2022"/>
    <s v="OBRAS PÚBLICAS"/>
    <x v="0"/>
    <s v="CONVENIO DE CONCURRENCIA DE COMPETENCIAS  OBRA CON GAD DE BALZAR"/>
    <x v="21"/>
    <s v="CONSTRUCCION DE PUENTE COLGANTE EN LOS SECTORES EL LIMON, EL DESECHO Y SAN GUILLERMO"/>
    <n v="0"/>
    <s v="90 DÍAS"/>
    <n v="90"/>
    <d v="2022-03-23T00:00:00"/>
    <d v="2022-03-23T00:00:00"/>
    <d v="2022-05-07T00:00:00"/>
    <d v="2025-10-08T16:21:10"/>
    <x v="0"/>
    <s v="SOLICITUD INFORME AL GAD_x000a_18-07-2023"/>
    <s v="ACTA DE ENTREGA DE RECEPCIÓN DE LA CONTRAPARTE"/>
    <s v="NO"/>
    <m/>
  </r>
  <r>
    <n v="2022"/>
    <s v="OBRAS PÚBLICAS"/>
    <x v="0"/>
    <s v="CONVENIO DE COOPERACION INTERINSTITUCONAL DE CONCURRENCIA DE COMPETENCIAS Y COGESTION DE OBRA CON GAD DE GRAL. ANTONIO ELIZALDE - BUCAY (BUCAY)"/>
    <x v="28"/>
    <s v="CONSTRUCCION DE MURO DE GAVIONES EN EL SECTOR LA PUNTILLA A ORILLAS DEL RIO CHIMBO DEL CANTON GENERAL ANTONIO ELIZALDE (BUCAY)"/>
    <n v="43968.2"/>
    <m/>
    <n v="45"/>
    <d v="2022-04-12T00:00:00"/>
    <d v="2022-04-12T00:00:00"/>
    <d v="2022-05-27T00:00:00"/>
    <d v="2025-10-08T16:21:10"/>
    <x v="0"/>
    <s v="ACTA TERMINACIÓN MUTUO ACUERDO"/>
    <s v="ACTA TERMINACIÓN MUTUO ACUERDO"/>
    <s v="SI"/>
    <m/>
  </r>
  <r>
    <n v="2022"/>
    <s v="OBRAS PÚBLICAS"/>
    <x v="0"/>
    <s v="CONVENIO DE COOPERACION INTERINSTITUCIONAL DE CONCURRENCIA DE COMPETENCIAS Y COGESTION DE OBRA GAD PARROQUIAL DE VALLE DE LA VIRGEN"/>
    <x v="135"/>
    <s v="REHABILITACION DE CAMINOS DE TERCER ORDEN EN PARROQUIA VALLE DE LA VIRGEN  "/>
    <n v="0"/>
    <m/>
    <n v="45"/>
    <d v="2022-04-21T00:00:00"/>
    <d v="2022-04-21T00:00:00"/>
    <d v="2022-06-05T00:00:00"/>
    <d v="2023-09-20T20:39:12"/>
    <x v="0"/>
    <s v="SOLICITUD INFORME AL GAD_x000a_02-09-2023"/>
    <s v="ACTA DE ENTREGA RECEPCIÓN SUSCRITA POR LAS PARTES"/>
    <s v="NO"/>
    <m/>
  </r>
  <r>
    <n v="2022"/>
    <s v="FINANCIAMIENTO Y COOPERACIÓN INTERNACIONAL"/>
    <x v="4"/>
    <s v="MEMORANDO DE ENTENDIMIENTO CELEBRADO ENTRE EL GOBIERNO AUTÓNOMO DESCENTRALIZADO PROVINCIAL DEL GUAYAS Y LA INTERNATIONAL FIRE AND RESCUE ASSOCIATION - IFRA"/>
    <x v="136"/>
    <e v="#REF!"/>
    <n v="0"/>
    <s v="2 AÑOS"/>
    <n v="730"/>
    <d v="2022-04-21T00:00:00"/>
    <d v="2022-04-21T00:00:00"/>
    <d v="2024-04-20T00:00:00"/>
    <d v="2025-10-08T16:21:10"/>
    <x v="0"/>
    <s v="FOTO DE REUNIONES"/>
    <s v="VENCIMIENTO DEL PLAZO"/>
    <s v="NO"/>
    <m/>
  </r>
  <r>
    <n v="2022"/>
    <s v="EDUCACIÓN Y DEPORTES"/>
    <x v="0"/>
    <s v="ADENDA AL CONVENIO DE COOPERACION ENTRE EL GOBIERNO AUTONOMO DESCENTRALIZADO PROVINCIAL DEL GUAYAS Y LA FEDERACIÓN DEPORTIVA DEL GUAYAS PARA LA EJECUCION DE COLONIAS DEPORTIVAS VACACIONALES EN LA PROVINCIA"/>
    <x v="130"/>
    <s v="COLONIAS DEPORTIVAS VACACIONALES PARA 1000 NIÑAS, NIÑOS Y ADOLESCENTES  EN LOS CANTONES MILAGRO Y DURÁN, 500 EN CADA CANTÓN EN DIFERENTES DISCIPLINAS DEPORTIVAS, DURANTE EL PERIODO VACACIONAL"/>
    <n v="13750"/>
    <s v="28 DÍAS"/>
    <n v="28"/>
    <d v="2022-04-29T00:00:00"/>
    <d v="2022-04-29T00:00:00"/>
    <d v="2022-05-26T00:00:00"/>
    <d v="2025-10-08T16:21:10"/>
    <x v="0"/>
    <s v="ACTA DE LIQUIDACIÓN"/>
    <s v="ACTA DE LIQUIDACIÓN"/>
    <s v="SI"/>
    <m/>
  </r>
  <r>
    <n v="2022"/>
    <s v="CONCESIONES"/>
    <x v="0"/>
    <s v="CONVENIO DE COORPERACIÓN INTERINSTITUCIONAL DE CONCURRENCIA DE COMPETENCIAS Y COGESTIÓN DE OBRA ENTRE EL GOBIERNO AUTÓNOMO DESCENTRALIZADO PROVINCIAL DE LOS RIOS Y EL GOBIERNO AUTÓNOMO DESCENTRALIZADO DEL GUAYAS, PARA LA CONSTRUCCIÓN DEL PASO LATERAL EN EL CANTÓN ALFREDO BAQUERIZO MORENO JUJAN INCLUIDO PUENTE SOBRE EL RIO JUJAN"/>
    <x v="137"/>
    <s v="LAS PARTES SE COMPROMETEN A LA COOPERACIÓN INTERINSTITUCIONAL BAJO LA MODALIDAD DE CONCURRENCIA DE COMPETENCIAS Y COGESTIÓN DE OBRA, PARA REALIZAR LA CONSTRUCCIÓN DEL PASO LATERAL EN EL CANTÓN ALFREDO BAQUERIZO MORENO JUJAN INCLUIDO PUENTE SOBRE EL RIO JUJAN"/>
    <n v="869533.38"/>
    <s v="1 AÑO"/>
    <n v="365"/>
    <d v="2022-05-05T00:00:00"/>
    <d v="2022-05-05T00:00:00"/>
    <d v="2023-05-05T00:00:00"/>
    <d v="2025-10-08T16:21:10"/>
    <x v="0"/>
    <s v="SIN MEDIO DE VERIFICACIÓN"/>
    <s v="ACTA DE ENTREGA RECEPCIÓN DEFINITIVA DEL GAD DE LOS RIOS"/>
    <s v="NO"/>
    <m/>
  </r>
  <r>
    <n v="2022"/>
    <s v="OBRAS PÚBLICAS"/>
    <x v="0"/>
    <s v="CONVENIO DE COOPERACIÓN INTERINSTITUCIONAL ENTRE EL GOBIERNO AUTONOMO DESCENTRALIZADO PROVINCIAL DE LOS RÍOS Y EL GOBIERNO AUTONOMO DESCENTRALIZADO PROVINCIAL DEL GUAYAS, PARA LA CONSTRUCCION DEL PASO LATERAL EN EL CANTÓN ALFREDO BAQUERIZO MORENO (JUJAN) INCLUIDO PUENTE SOBRE EL RIO JUJAN"/>
    <x v="138"/>
    <s v="CONSTRUCCIÓN DEL PASO LATERAL EN EL CANTON ALFREDO BAQUERIZO BAQUERIZO MORENO (JUJAN) INCLUIDO PUENTE SOBRE RIO JUJAN"/>
    <n v="869533.38"/>
    <s v="1 AÑO"/>
    <n v="365"/>
    <d v="2022-05-05T00:00:00"/>
    <d v="2022-05-05T00:00:00"/>
    <d v="2022-11-10T00:00:00"/>
    <d v="2025-10-08T16:21:10"/>
    <x v="0"/>
    <s v="SOLICITUD INFORME TECNICO AL SUPERVISOR_x000a_26-08-2023"/>
    <s v="ACTA DE ENTREGA DE RECEPCIÓN DE LA CONTRAPARTE"/>
    <s v="NO"/>
    <m/>
  </r>
  <r>
    <n v="2022"/>
    <s v="OBRAS PÚBLICAS"/>
    <x v="0"/>
    <s v="CONVENIO DE COOPERACION INTERINSTITUCIONAL DE CONCURRENCIA DE COMPETENCIAS Y COGESTION DE OBRA  CON GAD. MUNICIPAL DEL CANTON GUAYAQUIL "/>
    <x v="139"/>
    <s v="RELLENO Y RECONFORMACION CON MATERIAL DE MEJORAMIENTO EN CALLES DEL SECTOR NUEVA PROSPERINA"/>
    <n v="51685.15"/>
    <m/>
    <n v="60"/>
    <d v="2022-05-11T00:00:00"/>
    <d v="2022-05-18T00:00:00"/>
    <d v="2022-07-17T00:00:00"/>
    <d v="2023-09-20T20:28:58"/>
    <x v="0"/>
    <s v="ACTA DE TERMINACIÓN MUTUO ACUERDO"/>
    <s v="ACTA DE TERMINACIÓN MUTUO ACUERDO"/>
    <s v="SI"/>
    <m/>
  </r>
  <r>
    <n v="2022"/>
    <s v="BIENESTAR CIUDADANO"/>
    <x v="0"/>
    <s v="CONVENIO DE COOOPERACIÓN ENTRE EL GOBIERNO AUTÓNOMO DESCENTRALIZADO PROVINCIAL DEL GUAYAS Y LA BENEMÉRITA SOCIEDAD PROTECTORA DE LA INFANCIA PARA MISIÓN MÉDICA OPERACIÓN DE CATARATAS"/>
    <x v="140"/>
    <s v="MEJORAR LA CALIDAD DE VIDA DE LOS ADULTOS MAYORES CON CATARATAS A TRAVÉS DE INTERVENCIONES QUIRÚRGICAS, RESPECTO DE SU PARTICIPACIÓN EN DIFERENTES ASPECTOS DE LA COTIDIANIDAD, COMO LEER, TRABAJO Y RECREACIÓN.  ATENDER DE FORMA GRATUITA DURANTE TODO EL AÑO EN EL CENTRO DE FISURADOS UBICADO EN EL HOSPITAL LEÓN BECERRA"/>
    <n v="75000"/>
    <m/>
    <n v="8"/>
    <d v="2022-05-13T00:00:00"/>
    <d v="2022-05-13T00:00:00"/>
    <d v="2022-05-21T00:00:00"/>
    <d v="2025-10-08T16:21:10"/>
    <x v="0"/>
    <s v="ACTA DE LIQUIDACIÓN"/>
    <s v="ACTA DE LIQUIDACIÓN"/>
    <s v="SI"/>
    <m/>
  </r>
  <r>
    <n v="2022"/>
    <s v="OBRAS PÚBLICAS"/>
    <x v="0"/>
    <s v="CONVENIO DE COOPERACION INTERIONSTITUCIONAL DE CONCURRENCIA DE COMPETENCIAS DE OBRAS CON CONSEJO NACIONAL ELECTORAL "/>
    <x v="141"/>
    <s v="RECAPEO Y ASFALTADO EN LOS PATIOS DE LA DELEGACION ELECTORAL PROVINCIAL DEL GUAYAS DE LA CIUDAD DE GUAYAQUIL, PROVINCIA DEL GUAYAS"/>
    <n v="25307.81"/>
    <m/>
    <n v="154"/>
    <d v="2022-05-18T00:00:00"/>
    <d v="2022-10-06T00:00:00"/>
    <d v="2022-10-19T00:00:00"/>
    <d v="2023-09-20T20:28:58"/>
    <x v="0"/>
    <s v="ACTA DE ENTREGA RECEPCIÓN SUSCRITA POR LAS PARTES"/>
    <s v="ACTA DE ENTREGA RECEPCIÓN SUSCRITA POR LAS PARTES"/>
    <s v="SI"/>
    <m/>
  </r>
  <r>
    <n v="2022"/>
    <s v="OBRAS PÚBLICAS"/>
    <x v="0"/>
    <s v="CONVENIO DE COOPERACION INTERINSTITUCIONAL DE CONCURRENCIA DE COMPETENCIAS Y COGESTION DE OBRA  CON GAD. MUNICIPAL DEL CANTON GUAYAQUIL "/>
    <x v="142"/>
    <s v="ASFALTADO DE LAS DIFERENTES CALLES DE LA PARROQUIA FEBRES CORDERO SUR OESTE Y BACHEO ASFALTICO DE VARIAS CALLES DE LA CIUDAD DE GUAYAQUIL"/>
    <n v="287275.67"/>
    <s v="240 DÍAS"/>
    <n v="240"/>
    <d v="2022-05-27T00:00:00"/>
    <d v="2022-05-31T00:00:00"/>
    <d v="2022-07-15T00:00:00"/>
    <d v="2023-09-20T20:28:58"/>
    <x v="0"/>
    <s v="INFORME TÉCNICO DEL SUPERVISOR DEL CONVENIO. _x000a_29-08-2023"/>
    <s v="ACTA DE ENTREGA RECEPCIÓN SUSCRITA POR LAS PARTES"/>
    <s v="NO"/>
    <m/>
  </r>
  <r>
    <n v="2022"/>
    <s v="RIEGO, DRENAJE Y DRAGAS"/>
    <x v="0"/>
    <s v="CONVENIO DE COOPERACIÓN INTERINSTITUCIONAL DE CONCURRENCIA DE COMPETENCIAS DE OBRA ENTRE EL GOBIERNO AUTÓNOMO DESCENTRALIZADO PROVINCIAL DEL GUAYAS Y EL GOBIERNO AUTÓNOMO DESCENTRALIZADO MUNICIPAL DEL CANTÓN SAMBORONDÓN."/>
    <x v="85"/>
    <s v="LIMPIEZA DE CANALES EN LOS RECINTOS: ALIANZA, AMELIA MARÍA, BARRANCA CENTRAL, EL CARMEN, GRAMINEA SELECTA, GUACHAPELICES, ISLA DE GUARE, LA ENVIDIA, LA SEQUITA, LOS ESPINOS, SAN LUIS, ZAPAN, ISLA MORENA, LA PATRICIA, FALDAS DE CERRO, LAS MARAVILLAS. "/>
    <n v="155006.76999999999"/>
    <s v="150 DÍAS"/>
    <n v="150"/>
    <d v="2022-06-02T00:00:00"/>
    <d v="2022-08-02T00:00:00"/>
    <d v="2022-12-30T00:00:00"/>
    <d v="2025-10-08T16:21:10"/>
    <x v="0"/>
    <s v="ACTA ENTREGA RECEPCIÓN"/>
    <s v="ACTA ENTREGA RECEPCIÓN"/>
    <s v="SI"/>
    <m/>
  </r>
  <r>
    <n v="2022"/>
    <s v="TALENTO HUMANO"/>
    <x v="3"/>
    <s v="INSTITUTO SUPERIOR TECNOLÓGICO BOLIVARIANO DE TECNOLOGÍA"/>
    <x v="143"/>
    <s v="PRACTICAS PREPROFESIONALES/ PROYECTOS Y ACTIVIDADES ACADÉMICAS"/>
    <n v="0"/>
    <s v="3 AÑOS "/>
    <n v="1096"/>
    <d v="2022-06-02T00:00:00"/>
    <d v="2022-06-02T00:00:00"/>
    <d v="2025-06-02T00:00:00"/>
    <d v="2025-10-08T16:21:10"/>
    <x v="0"/>
    <s v="INFOME DE DESARROLLO DE ACTIVIDADES"/>
    <s v="VENCIMIENTO DEL PLAZO"/>
    <s v="NO"/>
    <m/>
  </r>
  <r>
    <n v="2022"/>
    <s v="CONCESIONES"/>
    <x v="0"/>
    <s v="CONVENIO TRIPARTITO DE COORPERACIÓN INTERINSTITUCIONAL ENTRE EL GOBIERNO AUTÓNOMO DESCENTRALIZADO PROVINCIAL DEL GUAYAS, EL GOBIERNO AUTÓNOMO DESCENTRALIZADO MUNICIPAL DEL CANTÓN SANTA LUCÍA Y LA CONCESIONARIA NORTE CONORTE S.A."/>
    <x v="100"/>
    <s v="LAS PARTES SE COMPROMETEN A LA COOPERACIÓN INTERINSTITUCIONAL, PARA LLEVAR A CABO LA “COLOCACIÓN DEL MONUMENTO A LA VIRGEN DE SANTA LUCIA PATRONA DEL CANTÓN, EN EL REDONDEL UBICADO ENTRE LOS SECTORES DE SAN PEDRO Y LA INDUSTRIA."/>
    <n v="174933.64"/>
    <s v="730 DÍAS"/>
    <n v="730"/>
    <d v="2022-06-16T00:00:00"/>
    <d v="2022-06-16T00:00:00"/>
    <d v="2024-06-15T00:00:00"/>
    <d v="2025-10-08T16:21:10"/>
    <x v="0"/>
    <s v="ACTA DE ENTREGA - RECEPCIÓN DEFINITIVA DE LA PREFECTURA"/>
    <s v="ACTA DE ENTREGA DE RECEPCIÓN SUSCRITA POR LAS PARTES"/>
    <s v="NO"/>
    <m/>
  </r>
  <r>
    <n v="2022"/>
    <s v="OBRAS PÚBLICAS"/>
    <x v="0"/>
    <s v="CONVENIO DE COOPERACION INTERINSTITUCONAL DE CONCURRENCIA DE COMPETENCIAS Y COORDINACION  DE OBRA CON GAD DE SAMBORONDON - TARIFA"/>
    <x v="15"/>
    <s v="REHABILITACION DE LOS CAMINOS DE ACCESO A LOS RECINTOS &quot;MADERA NEGRA&quot;, &quot;LAS CASITAS&quot;, &quot;EL GUANO&quot;, PERTENECIENTES A LA PARROQUIA TARIFA"/>
    <n v="0"/>
    <m/>
    <n v="45"/>
    <d v="2022-06-16T00:00:00"/>
    <d v="2022-06-16T00:00:00"/>
    <d v="2022-07-31T00:00:00"/>
    <d v="2023-09-20T20:28:58"/>
    <x v="0"/>
    <s v="ACTA DE TERMINACIÓN MUTUO ACUERDO"/>
    <s v="ACTA DE TERMINACIÓN MUTUO ACUERDO"/>
    <s v="SI"/>
    <m/>
  </r>
  <r>
    <n v="2022"/>
    <s v="CONCESIONES"/>
    <x v="0"/>
    <s v="CONVENIO DE COORPERACIÓN INTERINSTITUCIONAL ENTRE EL GOBIERNO AUTÓNOMO DESCENTRALIZADO PROVINCIAL DEL GUAYAS Y LA SECRETARIA TÉCNICA DEL COMITÉ INTERINSTITUCIONAL DE PREVENCIÓN DE ASENTAMIENTOS HUMANOS IRREGULARES"/>
    <x v="144"/>
    <s v="ESTABLECER LA COOPERACIÓN TENDIENTE QUE PERMITA A LA SECRETARÍA TÉCNICA DEL COMITÉ INTERINSTITUCIONAL DE PREVENCIÓN DE ASENTAMIENTOS HUMANOS IRREGULARES PRESTAR SU CONTINGENTE TÉCNICO Y SU EXPERIENCIA EN EL PROCESO DE DESALOJO DE LAS PERSONAS NATURALES Y JURÍDICAS QUE ESTÁN OCUPANDO EL DERECHO DE VÍA EN EL SISTEMA CONCESIONAL DEL GUAYAS DELEGADAS AL GOBIERNO PROVINCIAL DEL GUAYAS POR PARTE DEL MINISTERIO DE TRANSPORTE Y OBRAS PÚBLICAS."/>
    <n v="0"/>
    <s v="730 DÍAS"/>
    <n v="730"/>
    <d v="2022-06-17T00:00:00"/>
    <d v="2022-06-17T00:00:00"/>
    <d v="2024-06-16T00:00:00"/>
    <d v="2025-10-08T16:21:10"/>
    <x v="0"/>
    <s v="SIN MEDIO DE VERIFICACIÓN"/>
    <s v="CUMPLIMIENTO DEL OBJETIVO DEL CONVENIO"/>
    <s v="NO"/>
    <m/>
  </r>
  <r>
    <n v="2022"/>
    <s v="FINANCIAMIENTO Y COOPERACIÓN INTERNACIONAL"/>
    <x v="3"/>
    <s v="MINISTERIO DE LA PRODUCCION, COMERCIO EXTERIOR, INVERSIONES Y PESCA"/>
    <x v="145"/>
    <s v="SE DESARROLLARON ACERCAMIENTOS EN EL MARCO DEL PROYECTO DE VENTANILLA UNICA DE INVERSIONES, RESPONDIENDO A NECESIDADES DE LEVANTAMIENTO DE INFORMACIÓN SOBRE LOS TRÁMITES EN LOS QUE LA PREFECTURA INTERVIENE, EN MATERIA DE ATENCIÓN A INVERSIONISTAS. ASÍ MISMO, SE DESARROLLARON CHARLAS DE CAPACITACIÓN SOBRE EL IMPACTO DE LA INVERSIÓN EXTRANJERA DIRECTA, DIRIGIDAS  A FUNCIONARIOS DE LOS GAD MUNICIPALES DE GUAYAS"/>
    <n v="0"/>
    <s v="2 AÑOS"/>
    <n v="730"/>
    <d v="2022-06-21T00:00:00"/>
    <d v="2022-06-21T00:00:00"/>
    <d v="2024-06-19T00:00:00"/>
    <d v="2025-10-08T16:21:10"/>
    <x v="0"/>
    <s v="SIN MEDIO DE VERIFICACIÓN"/>
    <s v="VENCIMIENTO DEL PLAZO"/>
    <s v="NO"/>
    <m/>
  </r>
  <r>
    <n v="2022"/>
    <s v="OBRAS PÚBLICAS"/>
    <x v="0"/>
    <s v="CONVENIO INTERINSTITUCIONAL DE TRANSFERENCIA ENTRE EL GAOBIERNO AUTONOMO DESCENTRALIZADO PROVINCIAL DEL GUAYAS Y EL GOBIERNO AUTONOMO DESCENTRALIZADO MUNICIPAL DEL CANTON  BALZAR PARA EL MANTENIMIENTO PETREO DE CAMINOS VECINALES DEL CANTON BALZAR"/>
    <x v="146"/>
    <s v="MANTENIMIENTO Y REHABILITACIÓN CON MATERIAL PETREO PARA BACHEO DE LOS CAMINOS RURALES DEL CANTÓN BALZAR"/>
    <n v="300000"/>
    <m/>
    <n v="59"/>
    <d v="2022-06-24T00:00:00"/>
    <d v="2022-12-13T00:00:00"/>
    <d v="2023-02-10T00:00:00"/>
    <d v="2025-10-08T16:21:10"/>
    <x v="0"/>
    <s v="ACTA DE ENTREGA DE RECEPCIÓN DE LA CONTRAPARTE"/>
    <s v="ACTA DE ENTREGA DE RECEPCIÓN DE LA CONTRAPARTE"/>
    <s v="SI"/>
    <m/>
  </r>
  <r>
    <n v="2022"/>
    <s v="OBRAS PÚBLICAS"/>
    <x v="0"/>
    <s v="CONVENIO DE COOPERACION INTERINSTITUCIONAL DE CONCURRENCIA DE COMPETENCIA Y CGESTION DE OBRA GAD CANTONAL LOMAS DE SARGENTILLO"/>
    <x v="107"/>
    <s v="MANTENIMIENTO DE VARIAS CALLES DE LA ZONA URBANA CON MATERIAL RECICLADO EN EL CANTON LOMAS DE SARGENTILLO DE LA PROVINCIA DEL GUAYAS"/>
    <n v="74437.259999999995"/>
    <s v="45 DÍAS"/>
    <n v="45"/>
    <d v="2022-06-27T00:00:00"/>
    <d v="2023-09-25T00:00:00"/>
    <d v="2023-11-09T00:00:00"/>
    <d v="2025-10-08T16:21:10"/>
    <x v="0"/>
    <s v="SOLICITUD INFORME TECNICO AL SUPERVISOR_x000a_25-08-2023"/>
    <s v="ACTA DE ENTREGA RECEPCIÓN SUSCRITA POR LAS PARTES"/>
    <s v="NO"/>
    <m/>
  </r>
  <r>
    <n v="2022"/>
    <s v="FINANCIAMIENTO Y COOPERACIÓN INTERNACIONAL"/>
    <x v="3"/>
    <s v="CLUB ROTARIO CERRO AZUL"/>
    <x v="147"/>
    <s v="CONVENIO ESTÁ FIRMADO, CON EL OBJETIVO DE CANALIZAR LA RECEPCIÓN DE FUTURAS DONACIONES DE EQUIPAMIENTO PARA ATENCIÓN MÉDICA"/>
    <n v="0"/>
    <s v="2 AÑOS"/>
    <n v="730"/>
    <d v="2022-06-27T00:00:00"/>
    <d v="2022-06-27T00:00:00"/>
    <d v="2024-06-25T00:00:00"/>
    <d v="2025-10-08T16:21:10"/>
    <x v="0"/>
    <s v="FOTO DE REUNIONES"/>
    <s v="VENCIMIENTO DEL PLAZO"/>
    <s v="NO"/>
    <m/>
  </r>
  <r>
    <n v="2022"/>
    <s v="EDUCACIÓN Y DEPORTES"/>
    <x v="3"/>
    <s v="CONVENIO MARCO DE COOPERACIÓN ENTRE EL GOBIERNO AUTÓNOMO DESCENTRALIZADO PROVINCIAL DEL GUAYAS Y LA LIGA DEPORTIVA CANTONAL DE DURÁN "/>
    <x v="148"/>
    <s v="REALIZAR ACTIVIDADES CONJUNTAS, CONTINUAR OFRECIENDO Y MEJORAR LA CALIDAD DE VIDA DE LOS NIÑOS Y NIÑAS, DESARROLLANDO SUS CAPACIDADES FÍSICAS, PSICOLÓGICAS, EMOCIONALES, SOCIALES Y CULTURALES, MEDIANTE INTERRELACION CON LA PRÁCTICA DE GESTIÓN DE POLÍTICA PÚBLICA Y LOS SERVICIOS QUE OFRECE ESTA INSTITUCIÓN, BUSCANDO MEJORAR EL ECOSISTEMA EDUCATIVO, FORMATIVO Y SOCIALDEL BNUEN USO DE TIEMPO Y OCIO. "/>
    <n v="0"/>
    <s v="2 AÑOS"/>
    <n v="730"/>
    <d v="2022-06-30T00:00:00"/>
    <d v="2022-06-30T00:00:00"/>
    <d v="2024-06-29T00:00:00"/>
    <d v="2025-10-08T16:21:10"/>
    <x v="0"/>
    <s v="PRINT SERCOP PROCESOS NO ADJUDICADOS "/>
    <s v="VENCIMIENTO DEL PLAZO"/>
    <s v="NO"/>
    <m/>
  </r>
  <r>
    <n v="2022"/>
    <s v="OBRAS PÚBLICAS"/>
    <x v="0"/>
    <s v="CONVENIO DE COOPERACIÓN INTERINSTITUCIONAL DE CONCURRENCIA DE COMPETENCIAS Y COGESTIÓN DE OBRA DAULE "/>
    <x v="29"/>
    <s v="ASFALTADO DE VARIOS CAMINOS EN EL SECTOR RURAL DEL CANTÓN DAULE"/>
    <n v="0"/>
    <s v="180 DÍAS"/>
    <n v="180"/>
    <d v="2022-07-08T00:00:00"/>
    <d v="2022-07-15T00:00:00"/>
    <d v="2022-08-29T00:00:00"/>
    <d v="2025-10-08T16:21:10"/>
    <x v="0"/>
    <s v="SIN MEDIO DE VERIFICACIÓN"/>
    <s v="ACTA DE ENTREGA RECEPCIÓN SUSCRITA POR LAS PARTES"/>
    <s v="NO"/>
    <m/>
  </r>
  <r>
    <n v="2022"/>
    <s v="TURISMO"/>
    <x v="0"/>
    <s v="CONVENIO DE COOPERACIÓN INTERINSTITUCIONAL ENTRE EL GOBIERNO AUTÓNOMO DESCENTRALIZADO PROVINCIAL DEL GUAYAS Y EL GOBIERNO AUTÓNOMO DESCENTRALIZADO MUNICIPAL DEL CANTÓN GENERAL ANTONIO ELIZALDE (BUCAY) PARA REALIZAR EL EVENTO  TURÍSTICO, CULTURAL Y ARTÍSTICO DENOMINADO “FESTIVAL CAMPESINO MATILDE ESTHER 2022” "/>
    <x v="149"/>
    <s v="REALIZAR EL EVENTO TURÍSTICO, CULTURAL Y ARTÍSTICO DENOMINADO &quot;FESTIVAL CAMPESITO MATILDE ESTHER 2022&quot;"/>
    <n v="15000"/>
    <m/>
    <n v="30"/>
    <d v="2022-07-12T00:00:00"/>
    <d v="2022-07-12T00:00:00"/>
    <d v="2022-08-11T00:00:00"/>
    <d v="2025-10-08T16:21:10"/>
    <x v="0"/>
    <s v="ACTA DE LIQUIDACIÓN"/>
    <s v="ACTA DE LIQUIDACIÓN"/>
    <s v="SI"/>
    <m/>
  </r>
  <r>
    <n v="2022"/>
    <s v="OBRAS PÚBLICAS"/>
    <x v="0"/>
    <s v="CONVENIO DE COOPERACION INTERINSTITUCONAL DE CONCURRENCIA DE COMPETENCIAS Y COGESTION DE OBRA OBRA CON GAD DE COLIMES"/>
    <x v="14"/>
    <s v="PRESTACION DE SERVICIOS DE ALQUILER DE MAQUINARIA PESADA PARA REALIZAR LA APERTURA DEL CORREDOR VIAL SECUNDARIO EN AFECTACIONES PROVOCADAS POR LA ESTACION INVERNAL DEL CANTON COLIMES"/>
    <n v="11515.39"/>
    <n v="45"/>
    <n v="45"/>
    <d v="2022-07-15T00:00:00"/>
    <d v="2022-07-15T00:00:00"/>
    <d v="2022-08-29T00:00:00"/>
    <d v="2025-10-08T16:21:10"/>
    <x v="0"/>
    <s v="ACTA DE ENTREGA DE RECEPCIÓN DE LA CONTRAPARTE"/>
    <s v="ACTA DE ENTREGA DE RECEPCIÓN DE LA CONTRAPARTE"/>
    <s v="SI"/>
    <m/>
  </r>
  <r>
    <n v="2022"/>
    <s v="OBRAS PÚBLICAS"/>
    <x v="0"/>
    <s v="CONVENIO DE COOPERACION INTERINSTITUCIONAL DE CONCURRENCIA DE COMPETENCIAS Y COGESTION DE OBRA CON GAD DE SAMBORONDON"/>
    <x v="47"/>
    <s v="MANTENIMIENTO DE CAMINOS RURALES: GENERAL GOMEZ, GUACHAPELI, EL ROBLE, VISTA ALEGRE, GRAMINEA SELECTA-SAN ANTONIO, LAS ISLAS, LAS MARAVILLAS, LOS ANGELES, LA ALIANZA, MINA DE ORO, ISLA MORENO, PAULA LEON, LA DELICIA, SAN GIL, LOS ESPINOS, QUEVEDO, SAN MATIAS, GUACHAPELICES, SAN NICOLAS, BARRANCA SABANILLA, PUNTILLA LA BARRANCA"/>
    <n v="248097.39"/>
    <m/>
    <n v="45"/>
    <d v="2022-07-21T00:00:00"/>
    <d v="2022-10-20T00:00:00"/>
    <d v="2022-12-04T00:00:00"/>
    <d v="2023-09-20T20:28:58"/>
    <x v="0"/>
    <s v="ACTA DE ENTREGA RECEPCIÓN DEFINITIVA"/>
    <s v="ACTA DE ENTREGA RECEPCIÓN DEFINITIVA"/>
    <s v="SI"/>
    <m/>
  </r>
  <r>
    <n v="2022"/>
    <s v="OBRAS PÚBLICAS"/>
    <x v="0"/>
    <s v="CONVENIO DE COOPERACION INTERINSTITUCONAL DE CONCURRENCIA DE COMPETENCIAS Y COGESTION DE OBRA CON GAD DE SAMBORONDON"/>
    <x v="47"/>
    <s v="RELLENO DE CAMINOS VENICALES EN LOS RECINTOS &quot;LA ALIANZA&quot; &quot;LOS ANGELES&quot; &quot;LA PATRICIA&quot; &quot;SANTA ROSA&quot; &quot;LAS ISLAS&quot; &quot;NUEVA VIDA&quot; &quot;GUASMITO&quot; &quot;EL PARAISO&quot; &quot;RIO SECO&quot; &quot;TUTUMBES&quot; &quot;VISTA ALEGRE&quot; &quot;SAN LUIS&quot; &quot;LAS MARAVILLAS&quot; &quot;GUARE FIRME&quot; &quot;NUEVA ANGELICA&quot; CORRESPONDIENTES AL CANTON SAMBORONDON"/>
    <n v="0"/>
    <m/>
    <n v="45"/>
    <d v="2022-07-28T00:00:00"/>
    <d v="2022-10-12T00:00:00"/>
    <d v="2022-11-26T00:00:00"/>
    <d v="2023-09-20T20:28:58"/>
    <x v="0"/>
    <s v="INFORME TÉCNICO DEL SUPERVISOR DEL CONVENIO. _x000a_04-07-2023"/>
    <s v="ACTA DE ENTREGA RECEPCIÓN SUSCRITA POR LAS PARTES"/>
    <s v="NO"/>
    <m/>
  </r>
  <r>
    <n v="2022"/>
    <s v="FINANCIERO"/>
    <x v="0"/>
    <s v="CONVENIO INTERINSTITUCIONAL ENTRE LA PREFECTURA DEL GUAYAS Y LA EMPRESA PÚBLICA DE CONSTRUCCIONES DEL GOBIERNO AUTÓNOMO DESCENTRALIZADO PROVINCIAL DEL GUAYAS, CONSTRUGUAYAS E.P."/>
    <x v="38"/>
    <s v="DESCRIPCION: PARA VIABILIZAR LA TRANSFERENCIA DE RECURSOS POR PARTE DE LA PREFECTURA DEL GUAYAS A LA EMPRESA PÚBLICA DE CONSTRUCCIONES DEL GOBIERNO AUTÓNOMO DESCENTRALIZADO PROVINCIAL DEL GUAYAS - CONSTRUGUAYAS EP., POR UN VALOR DE USD$ 308.966,13, POR SEIS (6) MESES, QUE COMPRENDE EL GASTO CORRIENTE DE LOS MESES DESDE JULIO HASTA DICIEMBRE DEL PRESENTE EJERCICIO FISCAL 2022"/>
    <n v="308966.13"/>
    <m/>
    <n v="180"/>
    <d v="2022-07-29T00:00:00"/>
    <d v="2022-07-29T00:00:00"/>
    <d v="2023-01-25T00:00:00"/>
    <d v="2025-10-08T16:21:10"/>
    <x v="0"/>
    <s v="COMPROBANTE DE PAGO"/>
    <s v="COMPROBANTE DE PAGO"/>
    <s v="SI"/>
    <m/>
  </r>
  <r>
    <n v="2022"/>
    <s v="BIENESTAR CIUDADANO"/>
    <x v="3"/>
    <s v="CONVENIO MARCO DE COOOPERACIÓN ENTRE EL GOBIERNO AUTÓNOMO DESCENTRALIZADO PROVINCIAL DEL GUAYAS Y LA BENEMÉRITA SOCIEDAD PROTECTORA DE LA INFANCIA"/>
    <x v="140"/>
    <s v="TIENE COMO OBJETIVO PRINCIPAL Y GENERAL MEJORAR LA CALIDAD DE VIDA Y REDUCIR LAS DESIGUALDADES DE LOS NIÑOS Y ADULTOS GUAYASENSES CON CONDICIONES MEDICAS INCAPACITANTES, A TRAVÉS DE LA ATENCION QUIRURGICA GRATUITA DE MISIONES MÉDICAS Y EL SEGUIMIENTO POST QUIRÚRGICO."/>
    <n v="0"/>
    <m/>
    <n v="365"/>
    <d v="2022-08-02T00:00:00"/>
    <d v="2022-08-02T00:00:00"/>
    <d v="2023-08-02T00:00:00"/>
    <d v="2025-10-08T16:21:10"/>
    <x v="0"/>
    <s v="CONVENIOS ESPECÍFICOS FIRMADOS"/>
    <s v="CONVENIOS ESPECÍFICOS FIRMADOS"/>
    <s v="SI"/>
    <m/>
  </r>
  <r>
    <n v="2022"/>
    <s v="OBRAS PÚBLICAS"/>
    <x v="0"/>
    <s v="CONVENIO INTERINSTITUCIONAL DE TRANSFERENCIA ENTRE EL GOBIERNO AUTONOMO DESCENTRALIZADO PROVINCIAL DEL GUAYAS Y EL GOBIERNO AUTONOMO DESCENTRALIZADO MUNICIPAL DEL CANTON  BALZAR PARA REALIZAR LA CONSTRUCCION DE PAVIMENTO FLEXIBLE E=2&quot; EN LOS SECTORES LOS BOYALES, SAN RAMON, LA MONSERRATE Y SAN FELIPE DE LA ZONA RURAL DE LA CIUDAD DE BALZAR EN LA PROVINCIA DEL GUAYAS"/>
    <x v="150"/>
    <s v="CONSTRUCCIÓN DE PAVIMENTO FLEXIBLE E=2” EN LOS SECTORES LOS BOYALES, SAN RAMÓN, LA MONSERRATE Y SAN FELIPE DE LA ZONA RURAL DE LA CIUDAD DE BALZAR, PROVINCIA DEL GUAYAS"/>
    <n v="200000"/>
    <s v="120 DÍAS"/>
    <n v="120"/>
    <d v="2022-08-04T00:00:00"/>
    <d v="2022-08-04T00:00:00"/>
    <d v="2023-02-15T00:00:00"/>
    <d v="2025-10-08T16:21:10"/>
    <x v="0"/>
    <s v="SOLICITUD DE INFORMACIÓN AL GAD _x000a_21-09-2023"/>
    <s v="ACTA DE ENTREGA DE RECEPCIÓN DE LA CONTRAPARTE"/>
    <s v="NO"/>
    <m/>
  </r>
  <r>
    <n v="2022"/>
    <s v="EDUCACIÓN Y DEPORTES"/>
    <x v="0"/>
    <s v="CONVENIO DE COOPERACIÓN INTERINSTITUCIONAL ENTRE GOBIERNO PROVINCIAL DEL GUAYAS Y LA FEDERACION DEPORTIVA DEL GUAYAS FEDEGUAYAS PARA LA REALIZACION DEL MUNDIAL JUVENIL DE JUDO (ARRASTRE)"/>
    <x v="130"/>
    <s v="MEJORAR LA CALIDAD DE VIDA DE LOS GUAYASENSES, PROMOVIENDO Y APORTANDO LA REALIZACIÓN DEL CAMPEONATO MUNDIAL JUVENIL DE JUDO COMO ACTIVIDADES DEPORTIVAS INTERNACIONALES EN LA PROVINCIA DEL GUAYAS PARA FOMENTAR UNA CULTURA DEPORTIVA Y UBICAR A NUESTRA PROVINCIA DENTRO DEL CALENDARIO INTERNACIONAL DEPORTIVO."/>
    <n v="25000"/>
    <s v="45 DÍAS"/>
    <n v="45"/>
    <d v="2022-08-07T00:00:00"/>
    <d v="2022-08-07T00:00:00"/>
    <d v="2022-09-20T00:00:00"/>
    <d v="2025-10-08T16:21:10"/>
    <x v="0"/>
    <s v="ACTA DE LIQUIDACIÓN"/>
    <s v="ACTA DE LIQUIDACIÓN"/>
    <s v="SI"/>
    <m/>
  </r>
  <r>
    <n v="2022"/>
    <s v="GESTIÓN AMBIENTAL"/>
    <x v="3"/>
    <s v="FUNDACIÓN CIRCULAR, ICHTHION, CATALIZA"/>
    <x v="151"/>
    <s v="ELABORACIÓN DE UN INFORME TÉCNICO PARA SUSCRIPCIÓN DE UN CONVENIO MARCO INTERINSTITUCIONAL PROPUESTO POR CATALIZADORA DE INNOVACIÓN Y TECNOLOGÍA CATALITYCIRCLE S.A.S. B.I. ICHTHION LIMITED Y FUNDACIÓN CIRCULAR_x0009_FIRMA DE CONVENIO MARCO CON ICHTHION / CATALIZA EL DÍA 9 DE AGOSTO. _x000a_•_x0009_REUNIONES DE TRABAJO PARA DEFINIR HOJA DE RUTA DE PRÓXIMAS ACTIVIDADES."/>
    <n v="0"/>
    <s v="5 AÑOS"/>
    <n v="1825"/>
    <d v="2022-08-08T00:00:00"/>
    <d v="2022-08-08T00:00:00"/>
    <d v="2027-08-06T00:00:00"/>
    <d v="2025-10-08T16:21:10"/>
    <x v="1"/>
    <s v="CONVENIO FIRMADO_x000a_CORREOS"/>
    <s v="VENCIMIENTO DEL PLAZO"/>
    <s v="NO"/>
    <m/>
  </r>
  <r>
    <n v="2022"/>
    <s v="OBRAS PÚBLICAS"/>
    <x v="0"/>
    <s v="CONVENIO DE COOPERACION INTERINSTITUCIONAL DE CONCURRENCIA DE COMPETENCIAS Y COGESTION DE OBRA CON GAD DE MILAGRO"/>
    <x v="97"/>
    <s v="ENTREGA DE 200 M3 DE MESCLA ASFALTICA QUE SERVIRA PARA  LOS RECINTOS  &quot;VENECIA&quot; , &quot;MANGA DE JENJEN&quot; , &quot; RECINTO GALAPAGOS&quot; , &quot;VUELTA AL PIANO&quot; &quot;SECTOR CHAPARRAL&quot; , &quot;PUENTE MARISCAL SUCRE"/>
    <n v="17470"/>
    <m/>
    <n v="90"/>
    <d v="2022-08-09T00:00:00"/>
    <d v="2022-09-16T00:00:00"/>
    <d v="2022-12-15T00:00:00"/>
    <d v="2025-10-08T16:21:10"/>
    <x v="0"/>
    <s v="INFORME DEL SUPERVISOR INDICANDO DE ENTERA SATISFACCIÓN LA OBRA.  _x000a_29-08-2023"/>
    <s v="INFORME DEL SUPERVISOR INDICANDO DE ENTERA SATISFACCIÓN LA OBRA.  _x000a_29-08-2023"/>
    <s v="SI"/>
    <m/>
  </r>
  <r>
    <n v="2022"/>
    <s v="BIENESTAR CIUDADANO"/>
    <x v="0"/>
    <s v="CONVENIO DE COOPERACIÓN ENTRE EL GOBIERNO AUTÓNOMO DESCENTRALIZADO PROVINCIAL DEL GUAYAS Y LA FUNDACIÓN SER FELIZ"/>
    <x v="101"/>
    <s v="BRINDAR LA OPORTUNIDAD A LAS NIÑAS, NIÑOS Y ADOLESCENTES CON PADECIMIENTO DE CANCER EN LA PROVINCIA DEL GUAYAS, DE USAR AL ARTETERAPIA PARA LA PRODUCCIÓN ARTISTICA, COMO UNA VÍA PARA HABLAR DE SUS EMOCIONES Y TRANSFORMAR LAS MISMAS."/>
    <n v="10000"/>
    <m/>
    <n v="60"/>
    <d v="2022-08-15T00:00:00"/>
    <d v="2022-08-15T00:00:00"/>
    <d v="2022-10-13T00:00:00"/>
    <d v="2025-10-08T16:21:10"/>
    <x v="0"/>
    <s v="ACTA DE LIQUIDACIÓN"/>
    <s v="ACTA DE LIQUIDACIÓN"/>
    <s v="SI"/>
    <m/>
  </r>
  <r>
    <n v="2022"/>
    <s v="TALENTO HUMANO"/>
    <x v="3"/>
    <s v="UNIVERSIDAD LAICA VICENTE ROCAFUERTE"/>
    <x v="152"/>
    <s v="PROYECTO DIAGNOSTICO DE LAS NECESIDADES, PLAN DE CAPACITACION, Y MENTORIA A MICRO Y PEQUEÑOS EMPRENDIMIENTOS."/>
    <n v="0"/>
    <m/>
    <n v="731"/>
    <d v="2022-08-15T00:00:00"/>
    <d v="2022-08-15T00:00:00"/>
    <d v="2024-08-15T00:00:00"/>
    <d v="2025-10-08T16:21:10"/>
    <x v="0"/>
    <s v="INFOME DE DESARROLLO DE ACTIVIDADES"/>
    <s v="VENCIMIENTO DEL PLAZO"/>
    <s v="NO"/>
    <m/>
  </r>
  <r>
    <n v="2022"/>
    <s v="TALENTO HUMANO"/>
    <x v="3"/>
    <s v="INSTITUTO SUPERIOR TECNOLOGICO GUAYAQUIL"/>
    <x v="153"/>
    <s v="APOYO A PROYECTOS Y ACTIVIDADES ACADÉMICAS, CIENTÍFICAS , PROFESIONALES E INTERCULTURALES."/>
    <n v="0"/>
    <m/>
    <n v="731"/>
    <d v="2022-08-23T00:00:00"/>
    <d v="2022-08-23T00:00:00"/>
    <d v="2024-08-23T00:00:00"/>
    <d v="2025-10-08T16:21:10"/>
    <x v="0"/>
    <s v="INFOME DE DESARROLLO DE ACTIVIDADES"/>
    <s v="VENCIMIENTO DEL PLAZO"/>
    <s v="NO"/>
    <m/>
  </r>
  <r>
    <n v="2022"/>
    <s v="OBRAS PÚBLICAS"/>
    <x v="0"/>
    <s v="CONVENIO INTERINSTITUCIONAL DE TRANSFERENCIA ENTRE EL GOBIERNO AUTONOMO DESCENTRALIZADO PROVINCIAL DEL GUAYAS Y EL GOBIERNO AUTONOMO DESCENTRALIZADO MUNICIPAL DEL CANTON  LOMAS DE SARGENTILLO PARA REALIZAR EL ASFALTADO DE 2&quot; PARA VARIAS VIAS Y CALLES DE LA CABECERA CANTONAL DE LOMAS DE SARGENTILLO"/>
    <x v="154"/>
    <s v="VERIFICAR NOMENCLATURA, PUES DE LA REVISIÓN SE HALLO EL CONVENIO PARA EL: ASFALTADO DE LA CALLE CEFERINO HUNGRÍA, CALLE GALLEGOS LARA, CALLE 18 DE OCTUBRE, CALLE SAN VICENTE, CALLE SAN JACINTO, CALLE 5 DE JUNIO, CALLE GUAYAQUIL, SIMÓN BOLÍVAR Y 3 DE NOVIEMBRE DEL CANTÓN LOMAS DE SARGENTILLO"/>
    <n v="300000"/>
    <s v="120 DÍAS"/>
    <n v="120"/>
    <d v="2022-08-29T00:00:00"/>
    <d v="2022-11-08T00:00:00"/>
    <d v="2023-03-08T00:00:00"/>
    <d v="2025-10-08T16:21:10"/>
    <x v="0"/>
    <s v="SOLICITUD DE INFORMACIÓN AL GAD _x000a_21-09-2023"/>
    <s v="ACTA DE ENTREGA DE RECEPCIÓN DE LA CONTRAPARTE"/>
    <s v="NO"/>
    <m/>
  </r>
  <r>
    <n v="2022"/>
    <s v="FINANCIERO"/>
    <x v="0"/>
    <s v="CONVENIO INTERINSTITUCIONAL ENTRE LA PREFECTURA DEL GUAYAS Y LA EMPRESA PÚBLICA DE CONSTRUCCIONES DEL GOBIERNO AUTÓNOMO DESCENTRALIZADO PROVINCIAL DEL GUAYAS, CONSTRUGUAYAS E.P."/>
    <x v="38"/>
    <s v="DESCRIPCION: PARA FINANCIAR EL CONVENIO CORRESPONDIENTE A LA DEUDA QUE EXISTE CON LA UNIVERSIDAD DE GUAYAQUIL MEDIANTE PROCESO DE MEDIACIÓN NO. 0650-DNCM-2020-GUA REFERENTE AL CONTRATO UG-PS-0058-2017"/>
    <n v="383538.69"/>
    <m/>
    <n v="30"/>
    <d v="2022-08-29T00:00:00"/>
    <d v="2022-08-29T00:00:00"/>
    <d v="2022-09-28T00:00:00"/>
    <d v="2025-10-08T16:21:10"/>
    <x v="0"/>
    <s v="COMPROBANTE DE PAGO"/>
    <s v="COMPROBANTE DE PAGO"/>
    <s v="SI"/>
    <m/>
  </r>
  <r>
    <n v="2022"/>
    <s v="OBRAS PÚBLICAS"/>
    <x v="0"/>
    <s v="CONVENIO INTERINSTITUCIONAL DE TRANSFERENCIA ENTRE EL GOBIERNO AUTONOMO DESCENTRALIZADO PROVINCIAL DEL GUAYAS Y EL GOBIERNO AUTONOMO DESCENTRALIZADO MUNICIPAL DEL CANTON  YAGUACHI PARA REALIZAR EL MANTENIMIENTO VIAL DE LAS CALLES URBANAS DE LA CABECERA CANTONAL Y CABECERA PARROQUIAL DE VIRGEN DE FÁTIMA PERTENECIENTE AL CANTÓN SAN JACINTO DE YAGUACHI"/>
    <x v="113"/>
    <s v="MANTENIMIENTO VIAL DE LAS CALLES URBANAS DE LA CABECERA CANTONAL Y CABECERA PARROQUIAL DE VIRGEN DE FÁTIMA PERTENECIENTE AL CANTÓN SAN JACINTO DE YAGUACHI"/>
    <n v="450000"/>
    <m/>
    <n v="217"/>
    <d v="2022-08-30T00:00:00"/>
    <d v="2022-08-30T00:00:00"/>
    <d v="2023-04-04T00:00:00"/>
    <d v="2023-09-20T20:28:58"/>
    <x v="0"/>
    <s v="CORREO REMITIENDO ACTA DE TERMINACIÓN DE MUTUO ACUERDO AL GAD PARA FIRMA. _x000a_27-06-2023"/>
    <s v="ACTA DE TERMINACIÓN MUTUO ACUERDO"/>
    <s v="NO"/>
    <m/>
  </r>
  <r>
    <n v="2022"/>
    <s v="TALENTO HUMANO"/>
    <x v="3"/>
    <s v="UNIVERSIDAD BOLIVARIANA DEL ECUADOR"/>
    <x v="155"/>
    <s v="COLABORAR Y APOYAR EN ACTIVIDADES ACADÉMICAS, CIENTÍFICAS, PROFESIONALES  E INTERCULTURALES, ENTRE ESTUDIANTES, DOCENTES Y PERSONAL ADMINISTRATIVO DE LA UNIVERSIDAD Y LA PREFECTURA DEL GUAYAS"/>
    <n v="0"/>
    <m/>
    <n v="731"/>
    <d v="2022-08-30T00:00:00"/>
    <d v="2022-08-30T00:00:00"/>
    <d v="2024-08-30T00:00:00"/>
    <d v="2025-10-08T16:21:10"/>
    <x v="0"/>
    <s v="INFOME DE DESARROLLO DE ACTIVIDADES"/>
    <s v="VENCIMIENTO DEL PLAZO"/>
    <s v="NO"/>
    <m/>
  </r>
  <r>
    <n v="2022"/>
    <s v="BIENESTAR CIUDADANO"/>
    <x v="0"/>
    <s v="CONVENIO DE COOPERACIÓN ENTRE EL GOBIERNO AUTÓNOMO DESCENTRALIZADO PROVINCIAL DEL GUAYAS Y LA FUNDACIÓN GLOBAL SMILE ECUADOR "/>
    <x v="88"/>
    <s v="CONTRIBUIR CON LOS GASTOS QUE SE GENEREN DE LA MISIÓN, PARA QUE LOS MÉDICOS EXTRANJEROS VOLUNTARIOS REALICEN CIRUGÍAS GRATUITAS Y SEGUIMIENTO POST QUIRÚRGICO A LOS NIÑOS Y NIÑAS QUE NACEN CON DEFECTOS CONGÉNITOS DE MAL FORMACIONES Y DEFORMIDADES FACIALES, ESPECIALMENTE CON LABIO Y/O PALADAR FISURADO. APORTE QUE SE REALIZA PARA APOYAR ACCIONES EMPRENDIDAS POR SECTORES PRIVADOS DIRIGIDAS A PROGRAMAS SOCIALES QUE TIENEN POR OBJETO LA ATENCIÓN DE NECESIDADES COLECTIVAS DE GRUPOS VULNERABLES DE LA PROVINCIA DEL GUAYAS."/>
    <n v="120000"/>
    <m/>
    <n v="30"/>
    <d v="2022-09-01T00:00:00"/>
    <d v="2022-09-01T00:00:00"/>
    <d v="2022-09-30T00:00:00"/>
    <d v="2025-10-08T16:21:10"/>
    <x v="0"/>
    <s v="ACTA DE LIQUIDACIÓN"/>
    <s v="ACTA DE LIQUIDACIÓN"/>
    <s v="SI"/>
    <m/>
  </r>
  <r>
    <n v="2022"/>
    <s v="TALENTO HUMANO"/>
    <x v="0"/>
    <s v="TECNOLOGICO UNIVERSITARIO RUMIÑAHUI"/>
    <x v="156"/>
    <s v="PRACTICAS PREPROFESIONALES/ PROYECTOS Y ACTIVIDADES ACADÉMICAS"/>
    <n v="0"/>
    <m/>
    <n v="731"/>
    <d v="2022-09-05T00:00:00"/>
    <d v="2022-09-05T00:00:00"/>
    <d v="2024-09-05T00:00:00"/>
    <d v="2025-10-08T16:21:10"/>
    <x v="0"/>
    <s v="INFOME DE DESARROLLO DE ACTIVIDADES"/>
    <s v="VENCIMIENTO DEL PLAZO"/>
    <s v="NO"/>
    <m/>
  </r>
  <r>
    <n v="2022"/>
    <s v="OBRAS PÚBLICAS"/>
    <x v="0"/>
    <s v="CONVENIO INTERINSTITUCIONAL DE TRANSFERENCIA ENTRE EL GOBIERNO AUTONOMO DESCENTRALIZADO PROVINCIAL DEL GUAYAS Y EL GOBIERNO AUTONOMO DESCENTRALIZADO MUNICIPAL DEL CANTON GENERAL ANTONIO ELIZALDE  BUCAY PARA REALIZAR EL ASFALTADO DE VARIAS VIAS URBANAS EN EL CANTON  GENERAL ANTONIO ELIZALDE  BUCAY"/>
    <x v="157"/>
    <s v="ASFALTADO DE 5.82 KM DE CALLES EN EL SECTOR URBANO DEL CANTÓN GENERAL ANTONIO ELIZALDE (BUCAY)"/>
    <n v="450000"/>
    <s v="8 MESES"/>
    <n v="240"/>
    <d v="2022-09-08T00:00:00"/>
    <d v="2022-11-25T00:00:00"/>
    <d v="2023-05-25T00:00:00"/>
    <d v="2025-10-08T16:21:10"/>
    <x v="0"/>
    <s v="SOLICITUD DE INFORMACIÓN AL GAD _x000a_17-10-2023"/>
    <s v="ACTA DE ENTREGA DE RECEPCIÓN DE LA CONTRAPARTE"/>
    <s v="NO"/>
    <m/>
  </r>
  <r>
    <n v="2022"/>
    <s v="OBRAS PÚBLICAS"/>
    <x v="0"/>
    <s v="CONVENIO INTERINSTITUCIONAL DE TRANSFERENCIA ENTRE EL GOBIERNO AUTONOMO DESCENTRALIZADO PROVINCIAL DEL GUAYAS Y EL GOBIERNO AUTONOMO DESCENTRALIZADO MUNICIPAL DEL CANTON  MILAGRO PARA REALIZAR EL MANTENIMIENTO ASFALTICO DE VARIAS VIAS URBANAS EN EL CANTON MILAGRO (FASE I)"/>
    <x v="158"/>
    <s v="MANTENIMIENTO ASFALTICO DE VARIAS VIAS URBANAS EN EL CANTON MILAGRO (FASE I)"/>
    <n v="1041000"/>
    <s v="240 DÍAS"/>
    <n v="240"/>
    <d v="2022-09-12T00:00:00"/>
    <d v="2023-04-15T00:00:00"/>
    <d v="2023-12-11T00:00:00"/>
    <d v="2025-10-08T16:21:10"/>
    <x v="0"/>
    <s v="SOLICITUD INFORME TECNICO AL SUPERVISOR_x000a_25-08-2023"/>
    <s v="ACTA DE ENTREGA DE RECEPCIÓN DE LA CONTRAPARTE"/>
    <s v="NO"/>
    <m/>
  </r>
  <r>
    <n v="2022"/>
    <s v="GESTIÓN DE RIESGO"/>
    <x v="3"/>
    <s v="CONVENIO MARCO DE COOPERACIÓN CORPORACIÓN INTER CANTONAL DE ORGANIZACIONES CAMPESINAS-CULTURALES-MONTUVIAS Y SOCIALES"/>
    <x v="159"/>
    <s v="COORDINAR MANCOMUNADAMENTE CON LAS ENTIDADES DE SEGURIDAD COMPETENTES, PLANES Y PROYECTOS, ENCAMINADOS A PREVENIR TODO TIPO DE VIOLENCIA Y ERRADICAR EL ABIGEATO EN EL CANTÓN SALITRE, A TRAVÉS LA INTERACCIÓN DE ACTORES PÚBLICOS, PRIVADOS , CON LA PARTICIPACIÓN ACTIVA DE LA CIUDADANÍA."/>
    <n v="0"/>
    <m/>
    <n v="365"/>
    <d v="2022-09-15T00:00:00"/>
    <d v="2022-09-15T00:00:00"/>
    <d v="2023-09-15T00:00:00"/>
    <d v="2025-10-08T16:21:10"/>
    <x v="0"/>
    <s v="VENCIMIENTO DEL PLAZO"/>
    <s v="VENCIMIENTO DEL PLAZO"/>
    <s v="SI"/>
    <m/>
  </r>
  <r>
    <n v="2022"/>
    <s v="OBRAS PÚBLICAS"/>
    <x v="0"/>
    <s v="CONVENIO INTERINSTITUCIONAL DE TRANSFERENCIA ENTRE EL GAOBIERNO AUTONOMO DESCENTRALIZADO PROVINCIAL DEL GUAYAS Y EL GOBIERNO AUTONOMO DESCENTRALIZADO MUNICIPAL DEL CANTON  BALAO PARA LA ADQUISICION DE ADOQUINES PARA SU INSTALACION EN VARIAS CALLES DEL CANTON BALAO"/>
    <x v="160"/>
    <s v="ADOQUINAMIENTO DE CALLES Y AVENIDAS DEL CENTRO DE LA CABECERA CANTONAL DE BALAO, "/>
    <n v="180000"/>
    <s v="240 DÍAS"/>
    <n v="240"/>
    <d v="2022-09-15T00:00:00"/>
    <d v="2022-12-14T00:00:00"/>
    <d v="2023-08-11T00:00:00"/>
    <d v="2025-10-08T16:21:10"/>
    <x v="0"/>
    <s v="INFORME TECNICO DEL SUPERVISOR DEL CONVENIO _x000a_18-07-2023"/>
    <s v="ACTA DE ENTREGA RECEPCIÓN SUSCRITA POR LAS PARTES"/>
    <s v="NO"/>
    <m/>
  </r>
  <r>
    <n v="2022"/>
    <s v="OBRAS PÚBLICAS"/>
    <x v="0"/>
    <s v="CONVENIO INTERINSTITUCIONAL DE TRANSFERENCIA ENTRE EL GOBIERNO AUTONOMO DESCENTRALIZADO PROVINCIAL DEL GUAYAS Y EL GOBIERNO AUTONOMO DESCENTRALIZADO MUNICIPAL DEL CANTON  EL EMPALME PARA LA PAVIMENTACION CON ASFALTO Y CONSTRUCCION DE CUNETAS EN LOMAS EN LOS RECINTOS: CARACOLI, LOS PAVONES, BUENA SUERTE, MURUCUMBA Y CUCHARAS DE ARRIBA DEL CANTON EL EMPALME"/>
    <x v="161"/>
    <s v="PAVIMENTACIÓN CON ASFALTO Y CONSTRUCCIÓN DE CUNETAS EN LOMAS EN LOS RECINTOS: CARACOLÍ, LOS PAVONES, BUENA SUERTE, MURUCUMBA Y CUCHARAS DE ARRIBA"/>
    <n v="429828.03"/>
    <m/>
    <n v="118"/>
    <d v="2022-09-15T00:00:00"/>
    <d v="2022-09-15T00:00:00"/>
    <d v="2023-01-11T00:00:00"/>
    <d v="2025-10-08T16:21:10"/>
    <x v="0"/>
    <s v="ACTA DE ENTREGA DE RECEPCIÓN DE LA CONTRAPARTE"/>
    <s v="ACTA DE ENTREGA DE RECEPCIÓN DE LA CONTRAPARTE"/>
    <s v="SI"/>
    <m/>
  </r>
  <r>
    <n v="2022"/>
    <s v="BIENESTAR CIUDADANO"/>
    <x v="0"/>
    <s v="CONVENIO DE COOPERACIÓN ENTRE EL GOBIERNO AUTÓNOMO DESCENTRALIZADO PROVINCIAL DEL GUAYAS Y LA FUNDACIÓN MAYOR PODER EN BENEFICIO DE ADULTOS MAYORES DE LA PROVINCIA DEL GUAYAS CON EL PROGRAMA &quot;VIDA ACTIVA Y SALUDABLE&quot;"/>
    <x v="162"/>
    <s v="MEJORAR LA CALIDAD DE VIDA Y REDUCIR LAS DESIGUALDADES DE LOS ADULTOS MAYORES GUAYASENSES DE ESCASOS RECURSOS. A TRAVÉS DE FORMAR ADULTOS MAYORES CAPACES DE MANTENERSE ACTIVOS FÍSICAMENTE CON RELACIONES INTRAFAMILIARES SALUDABLES QUE LE PERMITAN LA ADAPTACIÓN A ESTA NUEVA ETAPA DE VIDA."/>
    <n v="10000"/>
    <m/>
    <n v="120"/>
    <d v="2022-09-16T00:00:00"/>
    <d v="2022-09-16T00:00:00"/>
    <d v="2023-01-13T00:00:00"/>
    <d v="2025-10-08T16:21:10"/>
    <x v="0"/>
    <s v="ACTA DE LIQUIDACIÓN"/>
    <s v="ACTA DE LIQUIDACIÓN"/>
    <s v="SI"/>
    <m/>
  </r>
  <r>
    <n v="2022"/>
    <s v="ARTE Y CULTURA"/>
    <x v="0"/>
    <s v="CONVENIO DE COOPERACIÓN ENTRE EL GOBIERNO AUTÓNOMO DESCENTRALIZADO PROVINCIAL DEL GUAYAS Y GOBIERNO AUTÓNOMO DESCENTRALIZADO MUNICIPAL DE SAMBORONDÓN PARA PROMOCIÓN DEL MUSEO DEL PARQUE HISTÓRICO"/>
    <x v="163"/>
    <s v="CREAR EL MUSEO 1820 QUE SERÁ UN VINCULO DE HISTORIA INTERACTIVA PARA LAS NUEVA GENERACIONES, QUE PERMITA PALPAR EL ESTILO DE VIDA, LAS COSTUMBRES, LA HISTORIA, TRADICIONES DE ANTAÑO, ADEMAS DE SER UN ATRACTIVO TURISTICO Y CULTURAL EN LA PROVINCIA, CON VISION NACIONAL E INTERNACIONAL, EN EL PARQUE HISTORICO DE SAMBORONDÓN"/>
    <n v="50000"/>
    <m/>
    <n v="365"/>
    <d v="2022-09-21T00:00:00"/>
    <d v="2022-09-21T00:00:00"/>
    <d v="2023-09-21T00:00:00"/>
    <d v="2025-10-08T16:21:10"/>
    <x v="0"/>
    <s v="ACTA DE LIQUIDACIÓN"/>
    <s v="ACTA DE LIQUIDACIÓN"/>
    <s v="SI"/>
    <m/>
  </r>
  <r>
    <n v="2022"/>
    <s v="DESARROLLO PRODUCTIVO"/>
    <x v="0"/>
    <s v="CONVENIO ESPECÍFICO ENTRE LA PREFECTURA DEL GUAYAS Y LA ASOCIACIÓN DE EXPORTADORES DE BANANO DEL ECUADOR – AEBE, PARA LA COOPARTICIPACION DE LOS EVENTOS: CORDON BLEU CONECTION - FRANCIA, FERIA FRUIT ATTRACTION - ESPAÑA Y XIX CONVENCIÓN INTERNACIONAL DE BANANO – ECUADOR 2022"/>
    <x v="164"/>
    <s v="PROMOCIONAR LA CALIDAD Y DIVERSIDAD DE LA NUESTRA PRODUCCIÓN HORTOFRUTÍCOLA, LAS VENTAJAS COMPETITIVAS EN MERCADOS INTERNACIONALES DE CONSUMO MASIVO Y POSICIONAR A LA PROVINCIA DEL GUAYAS EN EL CONCIERTO MUNDIAL POR SU APOYO AL DESARROLLO Y CULTIVO DE ESTA FRUTA; Y COADYUVAR A LA CREACIÓN DE ESPACIOS  QUE PERMITAN  QUE EL GOBIERNO AUTÓNOMO DESCENTRALIZADO PROVINCIAL DEL GUAYAS Y LA ASOCIACIÓN DE EXPORTADORES  DE BANANO DEL ECUADOR – AEBE, SEAN PARTICIPE DE LOS EVENTOS CORDON BLEU CONECTION - FRANCIA, FERIA FRUIT ATTRACTION - ESPAÑA Y XIX CONVENCIÓN INTERNACIONAL DE BANANO – ECUADOR 2022."/>
    <n v="70000"/>
    <m/>
    <n v="90"/>
    <d v="2022-09-22T00:00:00"/>
    <d v="2022-09-22T00:00:00"/>
    <d v="2022-12-20T00:00:00"/>
    <d v="2025-10-08T16:21:10"/>
    <x v="0"/>
    <s v="ACTA DE LIQUIDACIÓN"/>
    <s v="ACTA DE LIQUIDACIÓN"/>
    <s v="SI"/>
    <m/>
  </r>
  <r>
    <n v="2022"/>
    <s v="FINANCIAMIENTO Y COOPERACIÓN INTERNACIONAL"/>
    <x v="3"/>
    <s v="COPADE-COMERCIO PARA EL DESARROLLO"/>
    <x v="165"/>
    <s v="•_x0009_REUNIONES Y ASISTENCIA A CONFERENCIAS CON EL ÁREA DE DESARROLLO PRODUCTIVO, SECRETARÍA, PROCURADURÍA SÍNDICA PARA GESTIONAR LA FIRMA DE CONVENIO INTERINSTITUCIONAL PARA FACILITAR LA EJECUCIÓN DE PROYECTOS PRODUCTIVOS._x000a_•_x0009_REUNIONES CON EL ÁREA DE DESARROLLO PRODUCTIVO PARA GESTIONAR LA EJECUCIÓN DE PROYECTOS CON LA FUNDACIÓN COMERCIO PARA EL DESARROLLO (COPADE) EN BASE A DOS MODELOS DE GESTIÓN LOCAL DE EDUCACIÓN FORMAL REGULADA Y NO FORMAL MEDIANTE EL BACHILLERATO TÉCNICO PRODUCTIVO (BTP) Y LA ESCUELA DE EMPRENDIMIENTO DE MUJERES (EEM). PARTICIPACIÓN EN EVENTO DE INAUGURACIÓN EN MONTE SINAÍ."/>
    <n v="0"/>
    <s v="2 AÑOS"/>
    <n v="730"/>
    <d v="2022-09-22T00:00:00"/>
    <d v="2022-09-22T00:00:00"/>
    <d v="2024-09-20T00:00:00"/>
    <d v="2025-10-08T16:21:10"/>
    <x v="0"/>
    <s v="FOTO DE REUNIONES"/>
    <s v="VENCIMIENTO DEL PLAZO"/>
    <s v="NO"/>
    <m/>
  </r>
  <r>
    <n v="2022"/>
    <s v="OBRAS PÚBLICAS"/>
    <x v="0"/>
    <s v="CONVENIO INTERINSTITUCIONAL DE TRANSFERENCIA ENTRE EL GOBIERNO AUTONOMO DESCENTRALIZADO PROVINCIAL DEL GUAYAS Y EL GOBIERNO AUTONOMO DESCENTRALIZADO MUNICIPAL DEL CANTON  PALESTINA PARA REALIZAR LA REGENERACIÓN DEL PARQUE DE LA MADRE DEL CANTÓN PALESTINA, PROVINCIA DEL GUAYAS"/>
    <x v="166"/>
    <s v="REGENERACION DEL PARQUE DE LA MADRE DEL CANTÓN PALESTINA, PROVINCIA DEL GUAYAS"/>
    <n v="300000"/>
    <s v="210 DÍAS"/>
    <n v="210"/>
    <d v="2022-09-23T00:00:00"/>
    <d v="2023-01-10T00:00:00"/>
    <d v="2023-04-10T00:00:00"/>
    <d v="2023-09-20T20:39:12"/>
    <x v="0"/>
    <s v="SOLICITUD INFORME TECNICO AL SUPERVISOR_x000a_15-08-2023"/>
    <s v="ACTA DE ENTREGA DE RECEPCIÓN DE LA CONTRAPARTE"/>
    <s v="NO"/>
    <m/>
  </r>
  <r>
    <n v="2022"/>
    <s v="TALENTO HUMANO"/>
    <x v="3"/>
    <s v="INSTITUTO SUPERIOR TECNOLÓGICO BLUE HILL COLLEGE"/>
    <x v="167"/>
    <s v="PRACTICAS PREPROFESIONALES/ PROYECTOS Y ACTIVIDADES ACADÉMICAS"/>
    <n v="0"/>
    <m/>
    <n v="731"/>
    <d v="2022-09-26T00:00:00"/>
    <d v="2022-09-26T00:00:00"/>
    <d v="2024-09-26T00:00:00"/>
    <d v="2025-10-08T16:21:10"/>
    <x v="0"/>
    <s v="INFOME DE DESARROLLO DE ACTIVIDADES"/>
    <s v="VENCIMIENTO DEL PLAZO"/>
    <s v="NO"/>
    <m/>
  </r>
  <r>
    <n v="2022"/>
    <s v="FINANCIAMIENTO Y COOPERACIÓN INTERNACIONAL"/>
    <x v="3"/>
    <s v="FUNDACIÓN SAMU-SERVICIO DE ATENCIÓN MÉDICA DE URGENCIA"/>
    <x v="168"/>
    <s v="•_x0009_CONVENIO MARCO INTERINSTITUCIONAL PARA LA PRESTACIÓN DE SERVICIOS DE ASISTENCIA MÉDICA, EN PARTICULAR URGENCIAS Y EMERGENCIAS SANITARIAS, EN CUYO DESARROLLO GESTIONA SU SERVICIO DE ASISTENCIA MÉDICA DE URGENCIA DEPENDIENTE DE LA SANIDAD PÚBLICA._x000a_•_x0009_FIRMA DE CONVENIO DE COOPERACIÓN EL 4 DE OCTUBRE DE 2022._x000a_•_x0009_GESTIÓN PARA COORDINAR MISIONES PARA EL 2023."/>
    <n v="0"/>
    <s v="2 AÑOS"/>
    <n v="730"/>
    <d v="2022-10-04T00:00:00"/>
    <d v="2022-10-04T00:00:00"/>
    <d v="2024-10-02T00:00:00"/>
    <d v="2025-10-08T16:21:10"/>
    <x v="0"/>
    <s v="FOTO DE REUNIONES"/>
    <s v="VENCIMIENTO DEL PLAZO"/>
    <s v="NO"/>
    <m/>
  </r>
  <r>
    <n v="2022"/>
    <s v="TALENTO HUMANO"/>
    <x v="3"/>
    <s v="INSTITUTO SUPERIOR TECNOLÓGICO BOLIVARIANO DE TECNOLOGÍA"/>
    <x v="143"/>
    <s v="PRACTICAS PREPROFESIONALES/ PROYECTOS Y ACTIVIDADES ACADÉMICAS"/>
    <n v="0"/>
    <m/>
    <n v="731"/>
    <d v="2022-10-07T00:00:00"/>
    <d v="2022-10-07T00:00:00"/>
    <d v="2024-10-07T00:00:00"/>
    <d v="2025-10-08T16:21:10"/>
    <x v="0"/>
    <s v="INFOME DE DESARROLLO DE ACTIVIDADES"/>
    <s v="VENCIMIENTO DEL PLAZO"/>
    <s v="NO"/>
    <m/>
  </r>
  <r>
    <n v="2022"/>
    <s v="TALENTO HUMANO"/>
    <x v="0"/>
    <s v="CONVENIO COOPERACIÓN UNIDAD EDUCATIVA FISCAL AMARILIS FUENTES ALCÍVAR"/>
    <x v="169"/>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AURORA ESTRADA RAMÍREZ"/>
    <x v="170"/>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CAMILOS GALLEGOS DOMÍNGUEZ"/>
    <x v="171"/>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ENRIQUE GIL GILBERT"/>
    <x v="172"/>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DR. FRANCISCO ARIZAGA LUQUE"/>
    <x v="173"/>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FRANCISCO CAMPOS COELLO"/>
    <x v="174"/>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FRANCISCO DE ORELLANA"/>
    <x v="175"/>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JAIME ROLDÓS AGUILERA"/>
    <x v="176"/>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JUAN EMILIO MURILLO"/>
    <x v="177"/>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DR. JUAN MODESTO CARBO NOBOA"/>
    <x v="178"/>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MARTHA BUCARAM DE ROLDÓS"/>
    <x v="179"/>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NUEVE DE OCTUBRE (SUR)"/>
    <x v="180"/>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NUEVE DE OCTUBRE (CENTRO)"/>
    <x v="181"/>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NUNA POMPILIO LLONA"/>
    <x v="182"/>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PATRIA ECUATORIANA"/>
    <x v="183"/>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RAFAEL GARCÍA GOYENA"/>
    <x v="184"/>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TALENTO HUMANO"/>
    <x v="0"/>
    <s v="CONVENIO  UNIDAD EDUCATIVA FISCAL VEINTIOCHO DE MAYO"/>
    <x v="185"/>
    <s v="VINCULAR E INTERACTUAR AL ESTUDIANTE CON EL ENTORNO LABORAL, PARA DISCERNIR SOBRE SU FUTURO Y SUS PREFERENCIAS LABORALES CON LA FINALIDAD DE CONSOLIDAR LA RELACIÓN ENTRE LA TEORÍA Y LA PRACTICA."/>
    <n v="0"/>
    <m/>
    <n v="450"/>
    <d v="2022-10-07T00:00:00"/>
    <d v="2022-10-07T00:00:00"/>
    <d v="2023-12-31T00:00:00"/>
    <d v="2025-10-08T16:21:10"/>
    <x v="0"/>
    <s v="SOCIALIZARON BENEFICIOS "/>
    <s v="SOCIALIZARON BENEFICIOS "/>
    <s v="SI"/>
    <m/>
  </r>
  <r>
    <n v="2022"/>
    <s v="OBRAS PÚBLICAS"/>
    <x v="0"/>
    <s v="CONVENIO DE COOPERACION INTERINSTITUCIONAL DE CONCURRENCIA DE COMPETENCIA Y COGESTION DE OBRA GAD PARROQUIAL DE LORENZO DE GARAICOA "/>
    <x v="33"/>
    <s v="RECONFORMACION Y MANTENIMIENTO DE CAMINOS VECINALES RURALES EN LA PARROQUIA CRNEL. LORENZO DE GARAICOA DEL CANTON SIMON BOLIVAR"/>
    <n v="44447.35"/>
    <m/>
    <n v="191"/>
    <d v="2022-10-12T00:00:00"/>
    <d v="2023-04-04T00:00:00"/>
    <d v="2023-04-21T00:00:00"/>
    <d v="2023-09-20T20:28:58"/>
    <x v="0"/>
    <s v="MEMO CON ACTA DE RECEPCIÓN DEFINITIVA AL GAD PARA FIRMA, _x000a_10-10-2023"/>
    <s v="ACTA DE ENTREGA DE RECEPCIÓN DE LA CONTRAPARTE"/>
    <s v="NO"/>
    <m/>
  </r>
  <r>
    <n v="2022"/>
    <s v="OBRAS PÚBLICAS"/>
    <x v="0"/>
    <s v="CONVENIO DE COOPERACION INTERISTITUCIONAL DE CONCURRENCIA DE COMPETENCIAS DE OBRAS  CON GAD DE PEDRO CARBO"/>
    <x v="7"/>
    <s v="SERVICIO DE ALQUILER DE MAQUINARIAS PARA REAPERTURA DE CAMINOS VECINALES Y MANTENIMIENTO DE VIAS DE SEGUNDO Y TERCER ORDEN PERTENECIENTES AL CANTON PEDRO CARBO, PROVINCIA DEL GUAYAS"/>
    <n v="0"/>
    <m/>
    <n v="97"/>
    <d v="2022-10-13T00:00:00"/>
    <d v="2022-12-21T00:00:00"/>
    <d v="2023-03-28T00:00:00"/>
    <d v="2023-09-20T20:39:12"/>
    <x v="0"/>
    <s v="ACTA DE ENTREGA RECEPCIÓN SUSCRITA POR LAS PARTES"/>
    <s v="ACTA DE ENTREGA RECEPCIÓN SUSCRITA POR LAS PARTES"/>
    <s v="SI"/>
    <m/>
  </r>
  <r>
    <n v="2022"/>
    <s v="ARTE Y CULTURA"/>
    <x v="3"/>
    <s v="CONVENIO MARCO DE COLABORACIÓN UNIVERSIDAD DE ALICANTE"/>
    <x v="186"/>
    <s v="ESTABLECER LA COLABORACIÓN INTERINSTITUCIONAL ENTRE LA PREFECTURA Y LA UNIVERSIDAD DE ALICANTE."/>
    <n v="0"/>
    <m/>
    <s v="-"/>
    <d v="2022-10-14T00:00:00"/>
    <d v="2022-10-14T00:00:00"/>
    <d v="2023-10-14T00:00:00"/>
    <d v="2025-10-08T16:21:10"/>
    <x v="0"/>
    <s v="VENCIMIENTO DEL PLAZO"/>
    <s v="VENCIMIENTO DEL PLAZO"/>
    <s v="SI"/>
    <m/>
  </r>
  <r>
    <n v="2022"/>
    <s v="TALENTO HUMANO"/>
    <x v="3"/>
    <s v="UNIVERSIDAD DE GUAYAQUIL"/>
    <x v="93"/>
    <s v="Colaborar y  apoyar a  los  objetivos  de  desarrollo  del  territorio  de  la  Provincia  del  Guayas, para la formulación e implementación de proyectos para el desarrollo local, con lafinalidad de lograr mejoras favorables para los  indicadores de  bienestar, desarrollo humano y satisfacción  de  necesidades de  la población._x000a_En   particular  Las   Partes  promoverán  la   colaboración   en   cualquier  área  de   interés  mutuo; estimulando  y  dando  apoyo  a  proyectos y  actividades  académicas,  científicas,  profesionales  e interculturales   entre  estudiantes,   docentes  y   personal   administrativo   de   la   Universidad   de Guayaquil y Prefectura del  Guayas._x000a_APOYO A PROYECTOS Y ACTIVIDADES ACADÉMICAS, CIENTÍFICAS , PROFESIONALES E INTERCULTURALES."/>
    <n v="0"/>
    <s v="4 AÑOS"/>
    <n v="1461"/>
    <d v="2022-10-21T00:00:00"/>
    <d v="2022-10-21T00:00:00"/>
    <d v="2026-10-21T00:00:00"/>
    <d v="2025-10-08T16:21:10"/>
    <x v="1"/>
    <s v="INFOME DE DESARROLLO DE ACTIVIDADES"/>
    <s v="VENCIMIENTO DEL PLAZO"/>
    <s v="NO"/>
    <m/>
  </r>
  <r>
    <n v="2022"/>
    <s v="TALENTO HUMANO"/>
    <x v="0"/>
    <s v="CONVENIO COOPERACIÓN UNIDAD EDUCATIVA SANTIAGO DE LAS PRADERAS"/>
    <x v="187"/>
    <s v="VINCULAR E INTERACTUAR AL ESTUDIANTE CON EL ENTORNO LABORAL, PARA DISCERNIR SOBRE SU FUTURO Y SUS PREFERENCIAS LABORALES CON LA FINALIDAD DE CONSOLIDAR LA RELACIÓN ENTRE LA TEORÍA Y LA PRACTICA."/>
    <n v="0"/>
    <m/>
    <n v="429"/>
    <d v="2022-10-28T00:00:00"/>
    <d v="2022-10-28T00:00:00"/>
    <d v="2023-12-31T00:00:00"/>
    <d v="2025-10-08T16:21:10"/>
    <x v="0"/>
    <s v="SOCIALIZARON BENEFICIOS "/>
    <s v="SOCIALIZARON BENEFICIOS "/>
    <s v="SI"/>
    <m/>
  </r>
  <r>
    <n v="2022"/>
    <s v="OBRAS PÚBLICAS"/>
    <x v="0"/>
    <s v="CONVENIO INTERINSTITUCIONAL DE TRANSFERENCIA ENTRE EL GAOBIERNO AUTONOMO DESCENTRALIZADO PROVINCIAL DEL GUAYAS Y EL GOBIERNO AUTONOMO DESCENTRALIZADO MUNICIPAL DEL CANTON  COLIMES PARA EL MANTENIMIENTO PETREO DE CAMINOS VECINALES DEL CANTON COLIMES"/>
    <x v="188"/>
    <s v="MANTENIMIENTO PETREO DE CAMINOS VECINALES DEL CANTON COLIMES, SUSCRITO EL 01-NOV-2022"/>
    <n v="100000"/>
    <s v="120 DÍAS"/>
    <n v="120"/>
    <d v="2022-11-01T00:00:00"/>
    <d v="2022-12-28T00:00:00"/>
    <d v="2023-04-26T00:00:00"/>
    <d v="2025-10-08T16:21:10"/>
    <x v="0"/>
    <s v="ACTA DE ENTREGA DE RECEPCIÓN DE LA CONTRAPARTE"/>
    <s v="ACTA DE ENTREGA DE RECEPCIÓN DE LA CONTRAPARTE"/>
    <s v="SI"/>
    <m/>
  </r>
  <r>
    <n v="2022"/>
    <s v="OBRAS PÚBLICAS"/>
    <x v="0"/>
    <s v="CONVENIO INTERINSTITUCIONAL DE TRANSFERENCIA ENTRE EL GOBIERNO AUTONOMO DESCENTRALIZADO PROVINCIAL DEL GUAYAS Y EL GOBIERNO AUTONOMO DESCENTRALIZADO MUNICIPAL DEL CANTON BALZAR PARA REALIZAR LA CONSTRUCCIÓN DE PAVIMENTO FLEXIBLE CON ASFALTO EN FRIO DE E=2” EN LOS SECTORES “6 DE SEPTIEMBRE”, “ROSITA PAREDES”, “LA POZA”, Y “BARRIO COLIMES”, DE LA ZONA URBANA DE LA CIUDAD DE BALZAR, PROVINCIA DEL GUAYAS"/>
    <x v="150"/>
    <s v="CONSTRUCCION DE PAVIMENTO FLEXIBLE CON ASFALTO EN FRIO DE E=2&quot; EN LOS SECTORES &quot;6 DE SEPTIEMBRE&quot; &quot;ROSITA PAREDES&quot; , &quot;LA POZA&quot; Y BARRIO COLIMES&quot;"/>
    <n v="200000"/>
    <s v="150 DÍAS"/>
    <n v="150"/>
    <d v="2022-11-01T00:00:00"/>
    <d v="2022-11-01T00:00:00"/>
    <d v="2023-03-31T00:00:00"/>
    <d v="2025-10-08T16:21:10"/>
    <x v="0"/>
    <s v="INFORME TÉCNICO CON LA NO EJECUCIÓN"/>
    <s v="ACTA DE ENTREGA DE RECEPCIÓN DE LA CONTRAPARTE"/>
    <s v="NO"/>
    <m/>
  </r>
  <r>
    <n v="2022"/>
    <s v="OBRAS PÚBLICAS"/>
    <x v="0"/>
    <s v="CONVENIO INTERINSTITUCIONAL DE TRANSFERENCIA ENTRE EL GOBIERNO AUTONOMO DESCENTRALIZADO PROVINCIAL DEL GUAYAS Y EL GOBIERNO AUTONOMO DESCENTRALIZADO MUNICIPAL DEL CANTON EL EMPALME PARA REALIZAR EL ASFALTADO DE LA CALLE CÉSAR BORJA LAVAYEN (DESDE LA AV. MANABÍ HASTA LA CALLE CIUDAD EL EMPALME), Y LA CALLE GABRIEL GARCÍA MORENO (DESDE LA AV. QUEVEDO HASTA LA CALLE GALO PLAZA LASSO), DE LA PARROQUIA VELASCO IBARRA DEL CANTÓN EL EMPALME"/>
    <x v="9"/>
    <s v="ASFALTADO  DE LA  CALLE CESAR BORJA LAVAYEN  (DESDE LA AV.  HASTA CALLE CIUDAD EL EMPALME) Y LA CALLE GABRIEL GARCIA MORENO (DESDE LA AV. QUEVEDO  HASTA CALLE GALO PLAZA LASSO). DE LA PARROQUIA VELASCO IBARRA DEL CANTON EL EMPALME,"/>
    <n v="158319.44"/>
    <m/>
    <n v="29"/>
    <d v="2022-11-01T00:00:00"/>
    <d v="2022-12-27T00:00:00"/>
    <d v="2023-01-25T00:00:00"/>
    <d v="2025-10-08T16:21:10"/>
    <x v="0"/>
    <s v="ACTA DE ENTREGA DE RECEPCIÓN DE LA CONTRAPARTE"/>
    <s v="ACTA DE ENTREGA DE RECEPCIÓN DE LA CONTRAPARTE"/>
    <s v="SI"/>
    <m/>
  </r>
  <r>
    <n v="2022"/>
    <s v="OBRAS PÚBLICAS"/>
    <x v="0"/>
    <s v="CONVENIO DE COOPERACION INTERINSTITUCIONAL DE CONCURRENCIA DE COMPETENCIA DAULE "/>
    <x v="29"/>
    <s v="DOBLE DE RIEGO ASFALTICO EN CAMINOS VECINALES PERTENECIENTES A LA PARROQUIA EL LIMONAL DEL CANTON DAULE"/>
    <n v="143153.46"/>
    <s v="45 DÍAS"/>
    <n v="45"/>
    <d v="2022-11-02T00:00:00"/>
    <d v="2022-11-02T00:00:00"/>
    <d v="2022-12-17T00:00:00"/>
    <d v="2025-10-08T16:21:10"/>
    <x v="0"/>
    <s v="SIN MEDIO DE VERIFICACIÓN"/>
    <s v="ACTA DE ENTREGA RECEPCIÓN SUSCRITA POR LAS PARTES"/>
    <s v="NO"/>
    <m/>
  </r>
  <r>
    <n v="2022"/>
    <s v="OBRAS PÚBLICAS"/>
    <x v="0"/>
    <s v="CONVENIO DE COOPERACIÓN INTERINSTITUCIONAL DE CONCURRENCIA DE COMPETENCIAS CON GAD DE MILAGRO"/>
    <x v="97"/>
    <s v="MANTENIMIENTO ASFALTICO DE VARIAS VIAS URBANAS EN EL CANTON MILAGRO (FASE II)"/>
    <n v="1158936.46"/>
    <s v="60 DÍAS"/>
    <n v="60"/>
    <d v="2022-11-02T00:00:00"/>
    <d v="2022-11-02T00:00:00"/>
    <d v="2023-01-01T00:00:00"/>
    <d v="2025-10-08T16:21:10"/>
    <x v="0"/>
    <s v="SOLICITUD INFORME TECNICO AL SUPERVISOR_x000a_28-08-2023"/>
    <s v="ACTA DE ENTREGA DE RECEPCIÓN DE LA CONTRAPARTE"/>
    <s v="NO"/>
    <m/>
  </r>
  <r>
    <n v="2022"/>
    <s v="ARTE Y CULTURA"/>
    <x v="0"/>
    <s v="CONVENIO DE COOPERACIÓN ENTRE EL GOBIERNO AUTÓNOMO DESCENTRALIZADO PROVINCIAL DEL GUAYAS Y LA SEÑORA MARIA FERNANDA ALBAN ESCALA, PARA LA EJECUCIÓN DE: MUESTRA DE CINE &quot;GUAYAFEST 2022&quot;"/>
    <x v="189"/>
    <s v="CONTRIBUIR AL FORTALECIMIENTO DEL SECTOR CULTURAL, TURÍSTICO Y ACADÉMICO.  PROMOVER ESPACIOS DE DEBATE Y REFLEXIÓN SOBRE PROCESOS EXITOSOS EN ITALIA A TRAVÉS DE LA LEY DE CINE, CON LA PARTICIPACIÓN DE DELEGADOS DEL FILM COMISSION DE ITALIA, DESTACANDO LA REPRESENTACIÓN DE LOS EMBAJADORES GUAYAQUILEÑOS SHANY Y NADAN Y CARLOS SCAVONNE."/>
    <n v="65000"/>
    <m/>
    <n v="30"/>
    <d v="2022-11-08T00:00:00"/>
    <d v="2022-11-08T00:00:00"/>
    <d v="2022-12-07T00:00:00"/>
    <d v="2025-10-08T16:21:10"/>
    <x v="0"/>
    <s v="ACTA DE LIQUIDACIÓN"/>
    <s v="ACTA DE LIQUIDACIÓN"/>
    <s v="SI"/>
    <m/>
  </r>
  <r>
    <n v="2022"/>
    <s v="OBRAS PÚBLICAS"/>
    <x v="0"/>
    <s v="CONVENIO INTERINSTITUCIONAL DE TRANSFERENCIA ENTRE EL GOBIERNO AUTONOMO DESCENTRALIZADO PROVINCIAL DEL GUAYAS Y EL GOBIERNO AUTONOMO DESCENTRALIZADO MUNICIPAL DEL CANTON COLIMES PARA EL RECAPEO ASFALTICO DE LA CALLE SANTA ROSA DEL CANTON COLIMES"/>
    <x v="190"/>
    <s v="RECAPEO ASFALTICO DE LA CALLE SANTA ROSA DEL CANTON COLIMES"/>
    <n v="150000"/>
    <s v="90 DÍAS"/>
    <n v="90"/>
    <d v="2022-11-09T00:00:00"/>
    <d v="2023-01-26T00:00:00"/>
    <d v="2023-04-26T00:00:00"/>
    <d v="2025-10-08T16:21:10"/>
    <x v="0"/>
    <s v="SOLICITUD DE INFORME AL GAD _x000a_29-08-2023"/>
    <s v="ACTA DE ENTREGA DE RECEPCIÓN DE LA CONTRAPARTE"/>
    <s v="NO"/>
    <m/>
  </r>
  <r>
    <n v="2022"/>
    <s v="BIENESTAR CIUDADANO"/>
    <x v="0"/>
    <s v="CONVENIO DE COOPERACIÓN ENTRE EL GOBIERNO AUTÓNOMO DESCENTRALIZADO PROVINCIAL DEL GUAYAS Y LA BENEMÉRITA SOCIEDAD PROTECTORA DE LA INFANCIA - MISION ORTOPEDIA PEDIÁTRICA"/>
    <x v="140"/>
    <s v="REALIZAR UN &quot;CONVENIO DE   COOPERACIÓN ENTRE EL GOBIERNO AUTÓNOMO DESCENTRALIZADO PROVINCIAL DEL GUAYAS Y LA BENEMÉRITA SOCIEDAD PROTECTORA DE LA INFANCIA - MISIÓN MÉDICA DE ORTOPEDIA PEDIÁTRICA&quot;, CON EL OBJETO DE REDUCIR LAS DESIGUALDADES   DE LOS NIÑOS, ADOLESCENTES Y ADULTOS GUAYASENSES CON CONDICIONES MÉDICAS INCAPACITANTES, A TRAVÉS DE LA ATENCIÓN QUIRÚRGICA   GRATUITA   DE MISIONES MÉDICA HUMANITARIAS DE ORTOPEDIA PEDIÁTRICA."/>
    <n v="120000"/>
    <m/>
    <n v="90"/>
    <d v="2022-11-11T00:00:00"/>
    <d v="2022-11-11T00:00:00"/>
    <d v="2023-02-09T00:00:00"/>
    <d v="2025-10-08T16:21:10"/>
    <x v="0"/>
    <s v="ACTA DE LIQUIDACIÓN"/>
    <s v="ACTA DE LIQUIDACIÓN"/>
    <s v="SI"/>
    <m/>
  </r>
  <r>
    <n v="2022"/>
    <s v="OBRAS PÚBLICAS"/>
    <x v="0"/>
    <s v="CONVENIO DE COOPERACIÓN INTERINSTITUCIONAL DE CONCURRENCIA DE COMPETENCIAS Y COGESTIÓN DE OBRA CON GAD DE YAGUACHI VIEJO CONE"/>
    <x v="113"/>
    <s v="MEJORAMIENTO CON DOBLE DE RIEGO ASFALTICO DEL CAMINO VECINAL QUE VA DESDE LA VIA CONE HASTA EL RECINTO SANTA ROSA #2 CANTON YAGUACHI, PROVINCIA DEL GUAYAS "/>
    <n v="0"/>
    <m/>
    <n v="45"/>
    <d v="2022-11-11T00:00:00"/>
    <d v="2022-11-11T00:00:00"/>
    <d v="2022-12-26T00:00:00"/>
    <d v="2023-09-20T20:28:58"/>
    <x v="0"/>
    <s v="ACTA DE TERMINACIÓN MUTUO ACUERDO"/>
    <s v="ACTA DE TERMINACIÓN MUTUO ACUERDO"/>
    <s v="SI"/>
    <m/>
  </r>
  <r>
    <n v="2022"/>
    <s v="OBRAS PÚBLICAS"/>
    <x v="0"/>
    <s v="CONVENIO INTERINSTITUCIONAL DE TRANSFERENCIA ENTRE EL GOBIERNO AUTONOMO DESCENTRALIZADO PROVINCIAL DEL GUAYAS Y EL GOBIERNO AUTONOMO DESCENTRALIZADO PARROQUIAL GENERAL VERNAZA PARA REALIZAR EL DOBLE RIEGO ASFÁLTICO EN LAS VÍAS DEL SECTOR LAS RAMAS EN LA PARROQUIA VERNAZA DEL CANTÓN SALITRE PROVINCIA DEL GUAYAS"/>
    <x v="191"/>
    <s v="DOBLE RIEGO ASFÁLTICO EN LAS VÍAS DEL SECTOR LAS RAMAS EN LA PARROQUIA VERNAZA DEL CANTÓN SALITRE PROVINCIA DEL GUAYAS, SUSCRITO EL 11-NOV-2022"/>
    <n v="75575.55"/>
    <m/>
    <n v="60"/>
    <d v="2022-11-11T00:00:00"/>
    <d v="2022-12-15T00:00:00"/>
    <d v="2023-02-13T00:00:00"/>
    <d v="2023-09-20T20:39:12"/>
    <x v="0"/>
    <s v="ACTA DE ENTREGA DE RECEPCIÓN DE LA CONTRAPARTE"/>
    <s v="ACTA DE ENTREGA DE RECEPCIÓN DE LA CONTRAPARTE"/>
    <s v="SI"/>
    <m/>
  </r>
  <r>
    <n v="2022"/>
    <s v="OBRAS PÚBLICAS"/>
    <x v="0"/>
    <s v="CONVENIO COOPERACIÓN INTERINSTISTITUCIONAL DE CONCURRENCIA DE COMPETENCIAS GAD MUNICIPAL DEL CANTÓN DAULE"/>
    <x v="192"/>
    <s v="ASFALTADO CON PAVIMENTO ASFÁLTICO Y DOBLE RIEGO SUPERFICIAL BITUMINOSO DE CAMINOS VECINALES EN EL CANTÓN DAULE"/>
    <n v="0"/>
    <s v="17 MESES"/>
    <n v="510"/>
    <d v="2022-11-14T00:00:00"/>
    <d v="2022-11-14T00:00:00"/>
    <d v="2024-04-07T00:00:00"/>
    <d v="2025-10-08T16:21:10"/>
    <x v="0"/>
    <s v="SOLICITUD INFORME TECNICO AL SUPERVISOR_x000a_25-08-2023"/>
    <s v="ACTA DE ENTREGA RECEPCIÓN SUSCRITA POR LAS PARTES"/>
    <s v="NO"/>
    <m/>
  </r>
  <r>
    <n v="2022"/>
    <s v="EDUCACIÓN Y DEPORTES"/>
    <x v="0"/>
    <s v="CONVENIO DE COOPERACIÓN ENTRE EL GOBIERNO AUTÓNOMO DESCENTRLIZADO PROVINCIAL DEL GUAYAS Y UNIDOS POR LA EDUCACIÓN"/>
    <x v="193"/>
    <s v="FORTALECER DE MANERA INTEGRAL EL ECOSISTEMA EDUCATIVO DEL ECUADOR PARA LOGRAR MAYORES NIVELES DE CALIDAD, COMPETITIVIDAD E INNOVACION, Y QUE LAS INSTITUCIONES EDUCATIVAS SE CONVIERTAN EN EL MOTOR DE DESARROLLO Y PROGRESO DE SUS COMUNIDADES A TRAVES DE LA INNOVACION EDUCATIVA, LA INTERVENCION COMUNITARIA Y EL TRABAJO"/>
    <n v="300000"/>
    <s v="360 DÍAS"/>
    <n v="360"/>
    <d v="2022-11-15T00:00:00"/>
    <d v="2022-11-15T00:00:00"/>
    <d v="2023-11-10T00:00:00"/>
    <d v="2025-10-08T16:21:10"/>
    <x v="0"/>
    <s v="INFORME DE AVANCES DEL SUPERVISOR 15-01-2024"/>
    <s v="ACTA DE LIQUIDACIÓN"/>
    <s v="NO"/>
    <m/>
  </r>
  <r>
    <n v="2022"/>
    <s v="OBRAS PÚBLICAS"/>
    <x v="0"/>
    <s v="CONVENIO TRIPARTITO DE COOPERACIÓN INTERINSTITUCIONAL DE CONCURRENCIA DE COMPETENCIAS Y COGESTIÓN DE OBRA OBRA CON GAD DE YAGUACHI VIEJO CONE"/>
    <x v="113"/>
    <s v="TRABAJOS DE EMBELLECIMIENTO Y MEJORAMIENTO URBANO EN LA CABECERA CANTONAL DE SAN JACINTO DE YAGUACHI Y EN LA CABECERA PARROQUIAL YAGUACHI VIEJO (CONE)."/>
    <n v="221188.16"/>
    <s v="150 DÍAS"/>
    <n v="150"/>
    <d v="2022-11-15T00:00:00"/>
    <d v="2022-11-15T00:00:00"/>
    <d v="2022-12-30T00:00:00"/>
    <d v="2023-09-20T20:28:58"/>
    <x v="0"/>
    <s v="ACTA DE RECEPCIÓN PROVISIONAL "/>
    <s v="ACTA DE ENTREGA RECEPCIÓN SUSCRITA POR LAS PARTES"/>
    <s v="NO"/>
    <m/>
  </r>
  <r>
    <n v="2022"/>
    <s v="ARTE Y CULTURA"/>
    <x v="0"/>
    <s v="CONVENIO DE COOPERACIÓN ENTRE EL GOBIERNO AUTÓNOMO DESCENTRALIZADO PROVINCIAL DEL GUAYAS Y LA ASOCIACIÓN DE FOTÓGRAFOS ECUATORIANOS"/>
    <x v="194"/>
    <s v="PARA LA EJECUCIÓN DEL PROYECTO ORGANIZAR EL WORLD PRESS PHOTO 2022 EN ECUADOR”, DONDE SE PRESENTA UNA SELECCIÓN DE PERIODISMO VISUAL PREMIADO EN LA EDICIÓN 65° DE ESTE RECONOCIDO CONCURSO MUNDIAL DE FOTOGRAFÍA DE PRENSA Y SE DESTACA EL AUDIOVISUAL PREMIADO DE LA ECUATORIANA ISADORA ROMERO, GANADORA EN LA CATEGORÍA ABIERTA."/>
    <n v="30000"/>
    <m/>
    <n v="90"/>
    <d v="2022-11-17T00:00:00"/>
    <d v="2022-11-17T00:00:00"/>
    <d v="2023-02-14T00:00:00"/>
    <d v="2025-10-08T16:21:10"/>
    <x v="0"/>
    <s v="ACTA DE LIQUIDACIÓN"/>
    <s v="ACTA DE LIQUIDACIÓN"/>
    <s v="SI"/>
    <m/>
  </r>
  <r>
    <n v="2022"/>
    <s v="ARTE Y CULTURA"/>
    <x v="0"/>
    <s v="CONVENIO DE COOPERACIÓN ENTRE EL GOBIERNO AUTÓNOMO DESCENTRALIZADO PROVINCIAL DEL GUAYAS Y LA FUNDACIÓN SER FELIZ PARA EL PROGRAMA &quot;DULCE NAVIDAD&quot;"/>
    <x v="101"/>
    <s v="ASISTIR DE MANERA INTEGRAL A LAS NECESIDADES DE NUESTROS NIÑOS, NIÑAS Y JOVENES CON DIAGNÓSTICO DE CÁNCER INFANTIL PROFUNDIZANDO EL USO Y BENEFICIO QUE TIENEN LAS TERAPIAS DE MÚSICA Y ARTE PARA MEJORAR SU CALIDAD DE VIDA EN ESTA ÉPOCA TAN ESPECIAL DEL AÑO: LA NAVIDAD."/>
    <n v="20000"/>
    <m/>
    <n v="90"/>
    <d v="2022-11-17T00:00:00"/>
    <d v="2022-11-17T00:00:00"/>
    <d v="2023-02-14T00:00:00"/>
    <d v="2025-10-08T16:21:10"/>
    <x v="0"/>
    <s v="ACTA DE LIQUIDACIÓN"/>
    <s v="ACTA DE LIQUIDACIÓN"/>
    <s v="SI"/>
    <m/>
  </r>
  <r>
    <n v="2022"/>
    <s v="BIENESTAR CIUDADANO"/>
    <x v="0"/>
    <s v="CONVENIO DE COOPERACIÓN ENTRE EL GOBIERNO AUTÓNOMO DESCENTRALIZADO PROVINCIAL DEL GUAYAS Y LA JUNTA DE BENEFICENCIA DE GUAYAQUIL"/>
    <x v="195"/>
    <s v="GARANTIZAR LA EJECUCIÓN DEL CAMPEONATO DE FUTBOL INFANTO-JUVENIL ORGANIZADO POR PREFECTURA DEL GUAYAS, PARA LO CUAL REQUIERE DE ESPACIOS DEPORTIVOS ADECUADOS, QUE FACILITEN EJECUCIÓN MASIVA, RECREATIVA Y SEGURA."/>
    <n v="60000"/>
    <m/>
    <n v="150"/>
    <d v="2022-11-18T00:00:00"/>
    <d v="2022-11-18T00:00:00"/>
    <d v="2023-04-16T00:00:00"/>
    <d v="2025-10-08T16:21:10"/>
    <x v="0"/>
    <s v="ACTA DE LIQUIDACIÓN"/>
    <s v="ACTA DE LIQUIDACIÓN"/>
    <s v="SI"/>
    <m/>
  </r>
  <r>
    <n v="2022"/>
    <s v="TURISMO"/>
    <x v="0"/>
    <s v="CONVENIO DE COOPERACIÓN ENTRE EL GOBIERNO AUTÓNOMO DESCENTRALIZADO PROVINCIAL DEL GUAYAS Y LA FUNDACIÓN DE PRO TURISMO FUNDAPROTUR"/>
    <x v="196"/>
    <s v="REALIZAR EL EVENTO DENOMINADO &quot;THE BIKE SHOW 2022&quot;"/>
    <n v="83500"/>
    <m/>
    <n v="30"/>
    <d v="2022-11-21T00:00:00"/>
    <d v="2022-11-21T00:00:00"/>
    <d v="2022-12-20T00:00:00"/>
    <d v="2025-10-08T16:21:10"/>
    <x v="0"/>
    <s v="ACTA DE LIQUIDACIÓN"/>
    <s v="ACTA DE LIQUIDACIÓN"/>
    <s v="SI"/>
    <m/>
  </r>
  <r>
    <n v="2022"/>
    <s v="EDUCACIÓN Y DEPORTES"/>
    <x v="0"/>
    <s v="CONVENIO DE COOPERACIÓN ENTRE EL GOBIERNO AUTÓNOMO DESCENTRALIZADO PROVINCIAL DEL GUAYAS Y LA FEDERACIÓN DEPORTIVA DEL GUAYAS &quot;FEDEGUAYAS&quot; PARA LA EJECUCION DEL CAMPEONATO DE INDOR FUTBOL COPA GUAYAQUIL (ARRASTRE)"/>
    <x v="130"/>
    <s v="PROMOVER LA PRÁCTICA Y PARTICIPACIÓN DE LOS CIUDADANOS EN EVENTOS DEPORTIVOS, EN LOS DIFERENTES BARRIOS, PARROQUIAS URBANAS Y RURALES, CIUDADELAS, URBANIZACIONES Y COMUNIDADES DE LA PROVINCIA, MEDIANTE LA COMPETENCIA FORMAL OFICIADA POR EL ENTE RECTOR DEPORTIVO PROVINCIAL Y LA PREFECTURA DEL GUAYAS, PARA FORTALECER LAS PRÁCTICAS DEPORTIVAS TRADICIONALES."/>
    <n v="120000"/>
    <s v="90 DÍAS"/>
    <n v="90"/>
    <d v="2022-11-23T00:00:00"/>
    <d v="2022-11-23T00:00:00"/>
    <d v="2023-02-20T00:00:00"/>
    <d v="2025-10-08T16:21:10"/>
    <x v="0"/>
    <s v="ACTA DE LIQUIDACIÓN"/>
    <s v="ACTA DE LIQUIDACIÓN"/>
    <s v="SI"/>
    <m/>
  </r>
  <r>
    <n v="2022"/>
    <s v="BIENESTAR CIUDADANO"/>
    <x v="0"/>
    <s v="CONVENIO DE COOPERACION ENTRE EL  GOBIERNO AUTONOMO DESCENTRALIZADO PROVINCIAL DEL GUAYAS  Y LA FUNDACION MARIA GUARE"/>
    <x v="197"/>
    <s v="DAR ATENCIÓN INTEGRAL PARA MUJERES DIVERSAS (DISCAPACIDAD, MOVILIDAD HUMANA, PUEBLOS Y NACIONALIDADES, DIVERSIDAD SEXO GENÉRICA) Y SUS FAMILIAS, SOBREVIVIENTES DE VIOLENCIA INTRAFAMILIAR EN LA PROVINCIA DEL GUAYAS."/>
    <n v="20000"/>
    <m/>
    <n v="120"/>
    <d v="2022-11-24T00:00:00"/>
    <d v="2022-11-24T00:00:00"/>
    <d v="2023-03-23T00:00:00"/>
    <d v="2025-10-08T16:21:10"/>
    <x v="0"/>
    <s v="ACTA DE LIQUIDACIÓN"/>
    <s v="ACTA DE LIQUIDACIÓN"/>
    <s v="SI"/>
    <m/>
  </r>
  <r>
    <n v="2022"/>
    <s v="COMUNICACIÓN SOCIAL"/>
    <x v="0"/>
    <s v="CONVENIO DE COOPERACION ENTRE EL GOBIERNO AUTONOMO DESCENTRALIZADO PROVINCIAL DEL GUAYAS Y LA PROMOTORA CASABLANCA CABLAN SA, PARA DIFUNDIR EL PROGRAMA URBANISTICO"/>
    <x v="198"/>
    <s v="DIFUNDIR EL PROGRAMA URBANISTICO &quot;CASA BLANCA&quot;, EN LOS CANALES DE COMUNICACIÓN INSTITUCIONALES. Y LA PROMOTORA CASA BLANCA OTORGA UN DESCUENTO DEL 20% EN EL VALOR DE LA CUOTA DE ENTRADA A LAS PERSONAS QUE SE INFORMEN A TRAVÉS DE LOS CANALES DE DIFUSIÓN DE LA PREFECTURA"/>
    <n v="0"/>
    <m/>
    <n v="180"/>
    <d v="2022-11-25T00:00:00"/>
    <d v="2022-11-25T00:00:00"/>
    <d v="2023-05-23T00:00:00"/>
    <d v="2025-10-08T16:21:10"/>
    <x v="0"/>
    <s v="INFORME DE SUPERVISOR DEL CONVENIO"/>
    <s v="INFORME DE SUPERVISOR DEL CONVENIO"/>
    <s v="SI"/>
    <m/>
  </r>
  <r>
    <n v="2022"/>
    <s v="EDUCACIÓN Y DEPORTES"/>
    <x v="0"/>
    <s v="CONVENIO DE COOPERACIÓN ENTRE EL GOBIERNO AUTÓNOMO DESCENTRALIZADO PROVINCIAL DEL GUAYAS Y EL CENTRO DE APOYO Y PROTECCIÓN DE LOS DERECHOS &quot;SURKUNA&quot;, PARA LA FORMACIÓN DE BATUCADAS PARA NIÑAS, NIÑOS, ADOLESCENTES Y MUJERES DIVERSAS DE LA PROVINCIA DEL GUAYAS (ARRASTRE)"/>
    <x v="199"/>
    <s v="PROMOVER ESPACIOS DE APRENDIZAJE EN ARTES MUSICALES QUE DEMOCRATICEN EL ACCESO A LA CULTURA A TRAVÉS DE UNA ESCUELA DE FORMACIÓN INTEGRAL QUE SE COMPLEMENTA CON CONTENIDO Y TALLERES DE PREVENCIÓN DE VIOLENCIA DE GÉNERO, PROMOCIÓN DE DERECHOS HUMANOS, BASADO EN EL PLAN DE TRABAJO DE LA PREFECTURA DEL GUAYAS Y SU COMPROMISO CON EL DESARROLLO SOCIAL INCLUSIVO, CONTRIBUYENDO AL DESARROLLO HUMANO INTEGRAL Y AL FORTALECIMIENTO DE CAPACIDADES Y POTENCIALIDADES DE LAS Y LOS GUAYASENSES A NIVEL INDIVIDUAL Y COLECTIVO; FORMANDO ASÍ NIÑAS, NIÑOS, ADOLESCENTES Y MUJERES DIVERSAS, A TRAVÉS DE CLASES PRESENCIALES Y VIRTUALES DE BATUCADAS."/>
    <n v="70000"/>
    <s v="1 AÑO"/>
    <n v="365"/>
    <d v="2022-11-25T00:00:00"/>
    <d v="2022-11-25T00:00:00"/>
    <d v="2023-11-24T00:00:00"/>
    <d v="2025-10-08T16:21:10"/>
    <x v="0"/>
    <s v="ACTA DE LIQUIDACIÓN"/>
    <s v="ACTA DE LIQUIDACIÓN"/>
    <s v="SI"/>
    <m/>
  </r>
  <r>
    <n v="2022"/>
    <s v="OBRAS PÚBLICAS"/>
    <x v="0"/>
    <s v="CONVENIO DE COOPERACION INTERINSTITUCIONAL DE CONCURRENCIA DE COMPETENCIAS COORDINACION Y COGESTION DE OBRA DAULE - JUAN BAUTISTA AGUIRRE"/>
    <x v="39"/>
    <s v="RECONFORMACION CON MATERIAL DE MEJORAMIENTO DESDE EL DESVIO DEL RCTO. &quot;GUARUMAL&quot; AL SECTOR &quot;LA MECHITA&quot; EN LA PARROQUIA JUAN BAUTISTA AGUIRRE"/>
    <n v="20355.68"/>
    <s v="90 DÍAS"/>
    <n v="90"/>
    <d v="2022-11-28T00:00:00"/>
    <d v="2023-03-13T00:00:00"/>
    <d v="2023-04-03T00:00:00"/>
    <d v="2025-10-08T16:21:10"/>
    <x v="0"/>
    <s v="ACTA DE ENTREGA RECEPCIÓN SUSCRITA POR LAS PARTES"/>
    <s v="ACTA DE ENTREGA RECEPCIÓN SUSCRITA POR LAS PARTES"/>
    <s v="SI"/>
    <m/>
  </r>
  <r>
    <n v="2022"/>
    <s v="ARTE Y CULTURA"/>
    <x v="0"/>
    <s v="CONVENIO DE COOPERACION INTERINSTITUCIONAL ENTRE EL GOBIERNO AUTONOMO DESCENTRALIZADO PROVINCIAL DEL GUAYAS Y LA UNIVERSIDAD DE GUAYAQUIL, PARA LA IMPLEMENTACION DE UN ESPACIO DE CUIDADO, PARA NIÑAS Y NIÑOS"/>
    <x v="93"/>
    <s v="EL PRESENTE INSTRUMENTO TIENE POR OBJETO LA COLABORACIÓN ENTRE EL GOBIERNO AUTÓNOMO DESCENTRALIZADO PROVINCIAL, LA UNIVERSIDAD DE GUAYAQUIL, Y LA EMPRESA PÚBLICA DE OBRAS, BIENES Y SERVICIOS UG-EP, PARA LA EJECUCIÓN DEL PROYECTO “IMPLEMENTACIÓN DE UN ESPACIO DE CUIDADO, PARA NIÑAS Y NIÑOS”, CUYA FINALIDAD ES CREAR UNA GUARDERÍA DENTRO DE LAS INSTALACIONES DE LA UNIVERSIDAD DE GUAYAQUIL, PARA LOS HIJOS DE LOS ESTUDIANTES PADRE DE FAMILIA CON EL APOYO DE LA PREFECTURA DEL GUAYAS."/>
    <n v="50000"/>
    <m/>
    <n v="240"/>
    <d v="2022-11-30T00:00:00"/>
    <d v="2022-11-30T00:00:00"/>
    <d v="2023-11-09T00:00:00"/>
    <d v="2025-10-08T16:21:10"/>
    <x v="0"/>
    <s v="SIN MEDIO DE VERIFICACIÓN"/>
    <s v="ACTA FINAL DEL DESIGNADO DE LA DEECO"/>
    <s v="NO"/>
    <m/>
  </r>
  <r>
    <n v="2022"/>
    <s v="ARTE Y CULTURA"/>
    <x v="0"/>
    <s v="CONVENIO DE COOPERACIÓN INTERINSTITUCIONAL ENTRE EL GOBIERNO AUTÓNOMO DESCENTRALIZADO PROVINCIAL DEL GUAYAS Y EL GOBIERNO AUTÓNOMO DESCENTRALIZADO MUNICIPAL DEL CANTÓN GENERAL ANTONIO ELIZALDE (BUCAY), PARA PROMOVER UN PROGRAMA DE TEJIDOS ANCESTRALES DIRIGIDO A MUJERES DEL CANTÓN"/>
    <x v="200"/>
    <s v="TRANSFERIR TÉCNICAS Y PROCESOS DE ELABORACIÓN DE TEJIDOS APROPIADOS PARA LA CREACIÓN DE OBJETOS ARTESANALES CON FIBRAS NATURALES, A TRAVÉS DE TALLERES IMPARTIDOS A LAS MUJERES DEL CANTÓN ANTONIO ELIZALDE (BUCAY), Y MOTIVAR A CONSIDERAR LOS TEJIDOS DE FIBRA NATURAL COMO UN POTENCIAL EMPRENDIMIENTO."/>
    <n v="10000"/>
    <m/>
    <n v="120"/>
    <d v="2022-11-30T00:00:00"/>
    <d v="2022-11-30T00:00:00"/>
    <d v="2023-03-29T00:00:00"/>
    <d v="2025-10-08T16:21:10"/>
    <x v="0"/>
    <s v="ACTA DE TERMINACIÓN MUTUO ACUERDO"/>
    <s v="ACTA DE TERMINACIÓN MUTUO ACUERDO"/>
    <s v="SI"/>
    <m/>
  </r>
  <r>
    <n v="2022"/>
    <s v="OBRAS PÚBLICAS"/>
    <x v="0"/>
    <s v="ADENDA AL CONVENIO DE COOPERACIÓN INTERINSTITUCIONAL DE GESTIÓN DE CONCURRENCIA DE COMPETENCIAS CON_x000a_TRANSFERENCIA DE FONDOS CON EL GAD MUNICIPAL DEL CANTON GRAL. ANTONIO ELIZALDE (BUCAY), PARA LA REHABILITACION CON DOBLE TRATAMIENTO SUPERFICIAL BITUMINOSO DE LA VIA BETHANIA – BATAN DEL CANTON GENERAL ANTONIO ELIZALDE (BUCAY)"/>
    <x v="157"/>
    <s v="(ADENDUM) REHABILITACION CON DOBLE TRATAMIENTO SUPERFICIAL BITUMINOSO DE LA VIA BETHANIA – BATAN DEL CANTON GENERAL ANTONIO ELIZALDE (BUCAY)"/>
    <n v="61578.06"/>
    <m/>
    <n v="118"/>
    <d v="2022-11-30T00:00:00"/>
    <d v="2022-11-30T00:00:00"/>
    <d v="2023-03-28T00:00:00"/>
    <d v="2025-10-08T16:21:10"/>
    <x v="0"/>
    <s v="ACTA DE ENTREGA DE RECEPCIÓN DE LA CONTRAPARTE. _x000a_CUMPLIMIENTO DE OBJETIVO DEL CONVENIO"/>
    <s v="ACTA DE ENTREGA DE RECEPCIÓN DE LA CONTRAPARTE. _x000a_CUMPLIMIENTO DE OBJETIVO DEL CONVENIO"/>
    <s v="SI"/>
    <m/>
  </r>
  <r>
    <n v="2022"/>
    <s v="OBRAS PÚBLICAS"/>
    <x v="0"/>
    <s v="CONVENIO DE COOPERACIÓN INTERINSTITUCIONAL ENTRE EL GOBIERNO AUTONOMO DESCENTRALIZADO PROVINCIAL DEL GUAYAS Y EL GOBIERNO AUTÓNOMO DESCENTRALIZADO MUNICIPAL DEL CANTÓN LOMAS DE SARGENTILLO, PARA EL &quot;ASFALTADO DE LA CALLE 10 DE AGOSTO DESDE LA CALLE 7 HASTA CALLE 5 DE JUNIO DEL SECTOR SAN LORENZO DEL CANTÓN LOMAS DE SARGENTILLO&quot; "/>
    <x v="56"/>
    <s v="ASFALTADO DE LA CALLE 10 DE AGOSTO DESDE LA CALLE 7 HASTA CALLE 5 DE JUNIO DEL SECTOR SAN LORENZO DEL CANTÓN LOMAS DE SARGENTILLO"/>
    <n v="104022.2"/>
    <s v="90 DÍAS"/>
    <n v="90"/>
    <d v="2022-12-01T00:00:00"/>
    <d v="2023-02-22T00:00:00"/>
    <d v="2023-05-23T00:00:00"/>
    <d v="2025-10-08T16:21:10"/>
    <x v="0"/>
    <s v="ACTA DE ENTREGA RECEPCIÓN PROVISONAL DE LA CONTRAPARTE"/>
    <s v="ACTA DE ENTREGA RECEPCIÓN PROVISONAL DE LA CONTRAPARTE"/>
    <s v="SI"/>
    <m/>
  </r>
  <r>
    <n v="2022"/>
    <s v="OBRAS PÚBLICAS"/>
    <x v="0"/>
    <s v="CONVENIO DE CONCURRENCIA DE COMPETENCIAS CON TRANSFERENCIA DE FONDOS ENTRE EL GOBIERNO AUTÓNOMO DESCENTRALIZADO PROVINCIAL DEL GUAYAS Y EL GOBIERNO AUTÓNOMO DESCENTRALIZADO MUNICIPAL DEL CANTÓN LOMAS DE SARGENTILLO, PARA EL PROYECTO “ADECUACIÓN Y MANTENIMIENTO DE LA CANCHA EN LA CALLE 1RO DE MAYO DEL SECTOR SAN LORENZO DEL CANTÓN LOMAS DE SARGENTILLO DE LA PROVINCIA DEL GUAYAS”."/>
    <x v="56"/>
    <s v="ADECUACION Y MANTENIMIENTO DE LA CANCHA EN LA CALLE 1RO DE MAYO DEL SECTOR SAN LORENZO DEL CANTON LOMAS DE SARGENTILLO DE LA PROVINCIA DEL GUAYAS"/>
    <n v="45977.8"/>
    <m/>
    <n v="89"/>
    <d v="2022-12-01T00:00:00"/>
    <d v="2023-01-16T00:00:00"/>
    <d v="2023-04-15T00:00:00"/>
    <d v="2025-10-08T16:21:10"/>
    <x v="0"/>
    <s v="ACTA DE ENTREGA RECEPCIÓN PROVISONAL DE LA CONTRAPARTE"/>
    <s v="ACTA DE ENTREGA RECEPCIÓN PROVISONAL DE LA CONTRAPARTE"/>
    <s v="SI"/>
    <m/>
  </r>
  <r>
    <n v="2022"/>
    <s v="OBRAS PÚBLICAS"/>
    <x v="0"/>
    <s v="CONVENIO DE COOPERACION INTERINSTITUCIONAL DE CONCURRENCIA DE COMPETENCIAS   CON GAD CANTONAL DE SALITRE"/>
    <x v="123"/>
    <s v="CONSTRUCCION DEL PUENTE COLGANTE PEATONAL SOBRE RIO MASTRANTAL LONGITUD IGUAL 150,00 MTS RECINTO EL MOROCHO DE LA PARROQUIA JUNQUILLAL DEL CANTON SALITRE, PROVINCIA DEL GUAYAS"/>
    <n v="0"/>
    <m/>
    <n v="60"/>
    <d v="2022-12-01T00:00:00"/>
    <d v="2022-12-01T00:00:00"/>
    <d v="2023-01-30T00:00:00"/>
    <d v="2023-09-20T20:39:12"/>
    <x v="0"/>
    <s v="MEMO CON ACTA DE RECEPCIÓN DEFINITIVA AL GAD PARA FIRMA, _x000a_04-08-2023"/>
    <s v="ACTA DE ENTREGA RECEPCIÓN SUSCRITA POR LAS PARTES"/>
    <s v="NO"/>
    <m/>
  </r>
  <r>
    <n v="2022"/>
    <s v="BIENESTAR CIUDADANO"/>
    <x v="0"/>
    <s v="CONVENIO DE COOPERACIÓN ENTRE EL GOBIERNO AUTÓNOMO DESCENTRALIZADO PROVINCIAL DEL GUAYAS Y LA BENEMÉRITA SOCIEDAD PROTECTORA DE LA INFANCIA - MISION ESTRABISMO"/>
    <x v="140"/>
    <s v="REALIZAR UN &quot;CONVENIO DE   COOPERACIÓN ENTRE EL GOBIERNO AUTÓNOMO DESCENTRALIZADO PROVINCIAL DEL GUAYAS Y LA BENEMÉRITA SOCIEDAD PROTECTORA DE LA INFANCIA - MISIÓN MÉDICA DE ESTRABISMO INFANTIL&quot;, CON EL OBJETO DE REDUCIR LAS DESIGUALDADES   DE LOS NIÑOS Y ADOLESCENTES GUAYASENSES CON CONDICIONES MÉDICAS INCAPACITANTES, A TRAVÉS DE LA ATENCIÓN QUIRÚRGICA GRATUITA DE MISIONES MÉDICAS DE ESTRABISMO INFANTIL."/>
    <n v="75000"/>
    <m/>
    <n v="90"/>
    <d v="2022-12-02T00:00:00"/>
    <d v="2022-12-02T00:00:00"/>
    <d v="2023-03-01T00:00:00"/>
    <d v="2025-10-08T16:21:10"/>
    <x v="0"/>
    <s v="ACTA DE LIQUIDACIÓN"/>
    <s v="ACTA DE LIQUIDACIÓN"/>
    <s v="SI"/>
    <m/>
  </r>
  <r>
    <n v="2022"/>
    <s v="BIENESTAR CIUDADANO"/>
    <x v="0"/>
    <s v="CONVENIO DE COOPERACIÓN ENTRE EL GOBIERNO AUTÓNOMO DESCENTRALIZADO PROVINCIAL DEL GUAYAS Y LA BENEMÉRITA SOCIEDAD PROTECTORA DE LA INFANCIA - MISION CATARATAS"/>
    <x v="140"/>
    <s v="REDUCIR LAS DESIGUALDADES DE LOS NIÑOS, NIÑAS, ADOLESCENTES Y ADULTOS MAYORES GUAYASENSES CON CONDICIONES MÉDICAS INCAPACITANTES, A TRAVÉS DE LA ATENCIÓN QUIRÚRGICA GRATUITA DE MISIONES MÉDICAS DE CATARATAS."/>
    <n v="120000"/>
    <m/>
    <n v="90"/>
    <d v="2022-12-02T00:00:00"/>
    <d v="2022-12-02T00:00:00"/>
    <d v="2023-03-01T00:00:00"/>
    <d v="2025-10-08T16:21:10"/>
    <x v="0"/>
    <s v="ACTA DE LIQUIDACIÓN"/>
    <s v="ACTA DE LIQUIDACIÓN"/>
    <s v="SI"/>
    <m/>
  </r>
  <r>
    <n v="2022"/>
    <s v="FINANCIAMIENTO Y COOPERACIÓN INTERNACIONAL"/>
    <x v="3"/>
    <s v="CONVENIO ACUERDO DE CONFIDENCIALIDAD VEOLIA ECUADOR S.A."/>
    <x v="201"/>
    <s v="REGULAR Y PROTEGER LA DIVULGACIÓN, USO Y TRATAMIENTO DE LA INFORMACIÓN NO DIVULGADA Y/O CONFIDENCIAL QUE DE FORMA REGULAR INTERCAMBIEN LAS PARTES EN EL DESARROLLO DE LAS DISCUSIONES Y ANÁLISIS QUE CORRESPONDA EJECUTAR CON MIRAS AL POSIBLE DESARROLLO DE ACTIVIDADES RELACIONADAS CON EL PROYECTO &quot;COMPLEJO AMBIENTAL GUAYAS&quot;, Y QUE POTENCIALMENTE PODRÍA LLEVARLOS A IMPLEMENTAR UN MODELO DE GESTIÓN PÚBLICO PRIVADO QUE SE DEFINIRÍA POSTERIORMENTE, PREVIO EL CUMPLIMIENTO DE LA LEGISLACIÓN APLICABLE."/>
    <n v="0"/>
    <s v="1 AÑO"/>
    <n v="365"/>
    <d v="2022-12-05T00:00:00"/>
    <d v="2022-12-05T00:00:00"/>
    <d v="2023-12-05T00:00:00"/>
    <d v="2025-10-08T16:21:10"/>
    <x v="0"/>
    <s v="VENCIMIENTO DEL PLAZO"/>
    <s v="VENCIMIENTO DEL PLAZO"/>
    <s v="SI"/>
    <m/>
  </r>
  <r>
    <n v="2022"/>
    <s v="BIENESTAR CIUDADANO"/>
    <x v="3"/>
    <s v="CONVENIO COOPERACIÓN INTERINSTITUCIONAL PROCESADORA NACIONAL DE ALIMENTOS C.A. PRONACA"/>
    <x v="202"/>
    <s v="ESTABLECER UN MECANISMO DE COLABORACIÓN ENTRE LAS DOS INSTITUCIONES, LAS MISMAS QUE A EFECTOS DE CUMPLIR CON SUS FINALIDADES ESPECÍFICAS, CONDERAN LA NECESIDAD DE ESTABLECER VÍNCULOS DE COOPERACIÓN, MEDIANTE LA REALIZACIÓN DE PROYECTOS CAPACITAR A DIRIGIDO A LOS PÚBLICOS IDENTIFICADOS POR EL &quot;GOBIERNO PROVINCIAL&quot; PARA DAR A CONOCER HÁBITOS SALUDABLES Y VIDA SANA, POR MEDIO DE ENCUENTROS VIVENCIALES CON NUTRICIONISTAS Y CHEFS DE PRONACA CON LA META DE MINIMIZAR LOS RIESGOS DE DESNUTRICIÓN, SOBREPESO Y OBESIDAD."/>
    <n v="0"/>
    <m/>
    <n v="365"/>
    <d v="2022-12-07T00:00:00"/>
    <d v="2022-12-07T00:00:00"/>
    <d v="2023-12-07T00:00:00"/>
    <d v="2025-10-08T16:21:10"/>
    <x v="0"/>
    <s v="VENCIMIENTO DEL PLAZO"/>
    <s v="VENCIMIENTO DEL PLAZO"/>
    <s v="SI"/>
    <m/>
  </r>
  <r>
    <n v="2022"/>
    <s v="ARTE Y CULTURA"/>
    <x v="0"/>
    <s v="CONVENIO DE COOPERACION ENTRE EL GOBIERNO AUTONOMO DESCENTRALIZADO PROVINCIAL DEL GUAYAS Y LA FUNDACIÓN GARZA ROJA PARA LA IMPLEMENTACIÓN &quot;MANDAS MUSICALES A LOS SANTOS DEL GUAYAS&quot; "/>
    <x v="203"/>
    <s v="FORTALECER LAS IDENTIDADES SOCIALES, CULTURALES Y ESPIRITUALES DE LA POBLACION GUAYASENSE A TRAVES DE LA REALIZACION DE 4 EVENTOS CULTURALES DE LA &quot;ORQUESTA DE MATES Y GUADUAS&quot;, DONDE SE REFUNCIONALIZA EL CONCEPTO DE &quot;RELIGAR&quot; O REUNIR, IMPLICITO EN LA PALABRA &quot;RELIGIOCIDAD&quot;, Y QUE RECOGE LA MUSICA CANTADA A LOS SANTOS PATRONOS, REPRESENTATIVOS DE LA PROVINCIA DEL GUAYAS."/>
    <n v="69000"/>
    <m/>
    <n v="60"/>
    <d v="2022-12-07T00:00:00"/>
    <d v="2022-12-07T00:00:00"/>
    <d v="2023-02-04T00:00:00"/>
    <d v="2025-10-08T16:21:10"/>
    <x v="0"/>
    <s v="ACTA DE LIQUIDACIÓN"/>
    <s v="ACTA DE LIQUIDACIÓN"/>
    <s v="SI"/>
    <m/>
  </r>
  <r>
    <n v="2022"/>
    <s v="ESTUDIOS Y FISCALIZACIÓN"/>
    <x v="0"/>
    <s v="CONVENIO COOPERACIÓN INTERINSTISTITUCIONAL DE CONCURRENCIA DE COMPETENCIAS GAD MUNICIPAL DEL CANTÓN SAMBORONDÓN"/>
    <x v="204"/>
    <s v="ESTUDIOS Y DISEÑOS DEFINITIVOS PARA LA REHABILITACIÓN DE LA VÍA QUE UNE LOS RECINTOS GENERAL GÓMEZ - SAN ANTONIO DE LA PARROQUIA TARIFA, UBICADA EN EL CANTÓN."/>
    <n v="0"/>
    <s v="245 DÍAS"/>
    <n v="245"/>
    <d v="2022-12-07T00:00:00"/>
    <d v="2022-12-07T00:00:00"/>
    <d v="2023-06-05T00:00:00"/>
    <d v="2025-10-08T16:21:10"/>
    <x v="0"/>
    <s v="ESTUDIO DEVUELTO A GAD SAMBORONDÓN PARA SUBSANACIÓN DE OBSERVACIONES"/>
    <s v="ACTA DE ENTREGA - RECEPCIÓN SUSCRITA POR LAS PARTES"/>
    <s v="NO"/>
    <m/>
  </r>
  <r>
    <n v="2022"/>
    <s v="OBRAS PÚBLICAS"/>
    <x v="0"/>
    <s v="CONVENIO DE COOPERACION INTERINSTITUCIONAL DE CONCURRENCIA DE COMPETENCIAS Y COGESTION DE OBRA GAD DE EL EMPALME"/>
    <x v="205"/>
    <s v="COLOCACION DE CARPETA ASFALTICA EN EL SECTOR DEL GUAYABO, CANTON EL EMPALME"/>
    <n v="83858.16"/>
    <m/>
    <n v="101"/>
    <d v="2022-12-07T00:00:00"/>
    <d v="2023-01-10T00:00:00"/>
    <d v="2023-04-21T00:00:00"/>
    <d v="2025-10-08T16:21:10"/>
    <x v="0"/>
    <s v="SOLICITUD INFORME TECNICO AL SUPERVISOR_x000a_26-08-2023"/>
    <s v="ACTA DE ENTREGA RECEPCIÓN SUSCRITA POR LAS PARTES"/>
    <s v="NO"/>
    <m/>
  </r>
  <r>
    <n v="2022"/>
    <s v="OBRAS PÚBLICAS"/>
    <x v="0"/>
    <s v="CONVENIO DE COOPERACION INTERINSTITUCIONAL DE CONCURRENCIA DE COMPETENCIAS Y COORDINACION DE OBRA CON GAD PARROQUIAL DE JUNQUILLAL"/>
    <x v="206"/>
    <s v="MANTENIMIENTO ASFALTICO DE LA CALLE PRINCIPAL DEL RECINTO LAUREL "/>
    <n v="0"/>
    <s v="75 DÍAS"/>
    <n v="75"/>
    <d v="2022-12-07T00:00:00"/>
    <d v="2023-03-24T00:00:00"/>
    <d v="2023-05-08T00:00:00"/>
    <d v="2023-09-20T20:39:12"/>
    <x v="0"/>
    <s v="SIN MEDIO DE VERIFICACIÓN"/>
    <s v="ACTA DE ENTREGA RECEPCIÓN SUSCRITA POR LAS PARTES"/>
    <s v="NO"/>
    <m/>
  </r>
  <r>
    <n v="2022"/>
    <s v="ESTUDIOS Y FISCALIZACIÓN"/>
    <x v="0"/>
    <s v="CONVENIO DE COOPERACIÓN INTERINSTITUCIONAL DE CONCURRENCIA DE COMPETENCIAS Y COGESTIÓN DE OBRAS ENTRE EL GOBIERNO AUTÓNOMO  DESCENTRALIZADO PROVINCIAL DEL GUAYAS Y EL  GOBIERNO AUTÓNOMO DESCENTRALIZADO MUNICIPAL DEL CANTÓN COLIMES."/>
    <x v="207"/>
    <s v="“CONSTRUCCIÓN DE UN ÁREA_x000a_DE RECREACIÓN TURÍSTICA PARA EL PROGRAMA GUAYAS PUEBLOS DE COLORES EN EL SECTOR PUERTO RICO, DEL CANTÓN_x000a_COLIMES DE LA PROVINCIA DEL GUAYAS&quot;."/>
    <n v="152061.6287"/>
    <s v="90 DÍAS"/>
    <n v="90"/>
    <d v="2022-12-12T00:00:00"/>
    <d v="2022-12-12T00:00:00"/>
    <d v="2023-03-12T00:00:00"/>
    <d v="2025-10-08T16:21:10"/>
    <x v="0"/>
    <s v=" ACTA DE TERMINACIÓN POR MUTUO ACUERDO "/>
    <s v=" ACTA DE TERMINACIÓN POR MUTUO ACUERDO "/>
    <s v="SI"/>
    <m/>
  </r>
  <r>
    <n v="2022"/>
    <s v="OBRAS PÚBLICAS"/>
    <x v="0"/>
    <s v="CONVENIO DE COOPERACION INTERINSTITUCIONAL DE CONCURRENCIA DE COMPETENCIA CON GAD DE PEDRO CARBO"/>
    <x v="7"/>
    <s v="BACHEO, RECAPEO Y COLOCACION DE CARPETA ASFALTICA EN CALLES URBANAS DEL CANTON PEDRO CARBO"/>
    <n v="94347.61"/>
    <m/>
    <n v="45"/>
    <d v="2022-12-12T00:00:00"/>
    <d v="2022-12-12T00:00:00"/>
    <d v="2023-01-26T00:00:00"/>
    <d v="2023-09-20T20:39:12"/>
    <x v="0"/>
    <s v="SOLICITUD INFORME TECNICO AL SUPERVISOR_x000a_08-08-2023"/>
    <s v="ACTA DE TERMINACION POR MUTUO ACUERDO"/>
    <s v="NO"/>
    <m/>
  </r>
  <r>
    <n v="2022"/>
    <s v="OBRAS PÚBLICAS"/>
    <x v="0"/>
    <s v="CONVENIO DE COOPERACIÓN INTERINSTITUCIONAL DE CONCURRENCIA DE COMPETENCIAS ENTRE EL GOBIERNO AUTÓNOMO DESCENTRALIZADO PROVINCIAL DEL GUAYAS Y EL GOBIERNO AUTÓNOMO DESCENTRALIZADO MUNICIPAL DE SALITRE, PARA EL PROYECTO “ASFALTADO EN LA ZONA URBANA DE LA CABECERA CANTONAL DE SALITRE: CALLE JUAN MONTALVO DESDE AV. CARLOS ARMANDO ROMERO RODAS (ABSCISA 0+000 A 0+460); MURO IZQUIERDO DEL RÍO VINCES DESDE LA CALLE HOMERO CHIRIGUAYA (ABSCISA 0+000 A 0+440) DEL CANTÓN SALITRE PROVINCIA DEL GUAYAS”"/>
    <x v="208"/>
    <s v="ASFALTADO EN LA ZONA URBANA DE LA CABECERA CANTONAL DE SALITRE: CALLE JUAN MONTALVO DESDE AV. CARLOS ARMANDO ROMERO RODAS (ABSCISA 0+000 A 0+460); MURO IZQUIERDO DEL RÍO VINCES DESDE LA CALLE HOMERO CHIRIGUAYA (ABSCISA 0+000 A 0+440) DEL CANTÓN SALITRE PROVINCIA DEL GUAYAS"/>
    <n v="140000"/>
    <m/>
    <n v="125"/>
    <d v="2022-12-12T00:00:00"/>
    <d v="2022-12-12T00:00:00"/>
    <d v="2023-04-16T00:00:00"/>
    <d v="2023-09-20T20:39:12"/>
    <x v="0"/>
    <s v="ACTA DE ENTREGA PROVISIONAL DEL GAD"/>
    <s v="ACTA DE ENTREGA RECEPCIÓN SUSCRITA POR LAS PARTES"/>
    <s v="NO"/>
    <m/>
  </r>
  <r>
    <n v="2022"/>
    <s v="PLANIFICACIÓN"/>
    <x v="3"/>
    <s v="CONVENIO COOPERACIÓN INTERINSTITUCIONAL DE CONCURRENCIA DE COMPETENCIAS Y COGESTIÓN DE OBRA GAD MUNICIPAL DEL CANTÓN ALFREDO BAQUERIZO MORENO (JUJAN) BALAO BALZAR COLIMES CRNL. MARCELINO MARIDUEÑA DAULE EL EMPALME EL TRIUNFO GENERAL ANTONIO ELIZALDE (BUCAY) GUAYAQUIL LOMAS DE SARGENTILLO MILAGRO NARANJAL PALESTINA PEDRO CARBO SAN JACINTO YAGUACHI SIMÓN BOLÍVAR"/>
    <x v="209"/>
    <s v="SE COMPROMETEN A LA COOPERACIÓN INTERINSTITUCIONAL BAJO LA MODALIDAD DE CONCURRENCIA DE COMPETENCIAS Y COGESTIÓN, CUYO TIENE COMO OBJETIVO PRINCIPAL MEJORAR LA CALIDAD DE VIDA Y REDUCIR LAS DESIGUALDADES DE LOS CIUDADANOS GUAYASENSES. PARA LO CUAL, SE ESTABLECERÁ MECANISMOS DE COORDINACIÓN, INTERACCIÓN, COOPERACIÓN Y RECIPROCIDAD ENTRE AMBAS INSTITUCIONES, PROMOVIENDO LA REALIZACIÓN DE ACTIVIDADES EN BENEFICIO DE LOS GUAYASENSES, EN ESPECIAL DE LOS GRUPOS DE ATENCIÓN PRIORITARIA, CON LA FINALIDAD DE CONTRIBUIR CON EL DESARROLLO SOCIAL DE LA PROVINCIA."/>
    <n v="0"/>
    <m/>
    <n v="365"/>
    <d v="2022-12-13T00:00:00"/>
    <d v="2022-12-13T00:00:00"/>
    <d v="2023-12-13T00:00:00"/>
    <d v="2025-10-08T16:21:10"/>
    <x v="0"/>
    <s v="VENCIMIENTO DEL PLAZO"/>
    <s v="VENCIMIENTO DEL PLAZO"/>
    <s v="SI"/>
    <m/>
  </r>
  <r>
    <n v="2022"/>
    <s v="BIENESTAR CIUDADANO"/>
    <x v="0"/>
    <s v="CONVENIO DE COOPERACIÓN ENTRE EL GOBIERNO AUTÓNOMO DESCENTRALIZADO PROVINCIAL DEL GUAYAS Y LA BENEMÉRITA SOCIEDAD PROTECTORA DE LA INFANCIA "/>
    <x v="140"/>
    <s v="EJECUTAR  ACCIONES  ENTRE  EL GOBIERNO AUTÓNOMO DESCENTRALIZADO PROVINCIAL DEL GUAYAS, Y LA BENEMÉRITA SOCIEDAD PROTECTORA DE LA INFANCIA, PARA EL DESARROLLO SOCIAL, EN BENEFICIO DE GRUPOS VULNERABLES DE ATENCIÓN PRIORITARIA DE LA PROVINCIA DEL GUAYAS."/>
    <n v="30000"/>
    <m/>
    <n v="180"/>
    <d v="2022-12-14T00:00:00"/>
    <d v="2022-12-14T00:00:00"/>
    <d v="2023-06-11T00:00:00"/>
    <d v="2025-10-08T16:21:10"/>
    <x v="0"/>
    <s v="ACTA DE TERMINACIÓN MUTUO ACUERDO"/>
    <s v="ACTA DE TERMINACIÓN MUTUO ACUERDO"/>
    <s v="SI"/>
    <m/>
  </r>
  <r>
    <n v="2022"/>
    <s v="DESARROLLO PRODUCTIVO"/>
    <x v="0"/>
    <s v="CONVENIO ESPECÍFICO DE COLABORACIÓN ENTRE LA CÁMARA DE COMERCIO ECUATORIANO CHINA Y LA PREFECTURA DEL GUAYAS, PARA EL DESARROLLO DE LA XV CUMBRE EMPRESARIAL CHINA-LAC 2022"/>
    <x v="210"/>
    <s v="COFINANCIAR Y EJECUTAR CONFORME A LAS COMPETENCIAS DEL GOBIERNO AUTÓNOMO DESCENTRALIZADO PROVINCIAL LOS SIGUIENTES RUBROS: INFRAESTRUCTURA, TECNOLOGÍA Y DIGITAL"/>
    <n v="50000"/>
    <m/>
    <n v="60"/>
    <d v="2022-12-14T00:00:00"/>
    <d v="2022-12-14T00:00:00"/>
    <d v="2023-02-11T00:00:00"/>
    <d v="2025-10-08T16:21:10"/>
    <x v="0"/>
    <s v="ACTA DE LIQUIDACIÓN"/>
    <s v="ACTA DE LIQUIDACIÓN"/>
    <s v="SI"/>
    <m/>
  </r>
  <r>
    <n v="2022"/>
    <s v="ESTUDIOS Y FISCALIZACIÓN"/>
    <x v="0"/>
    <s v="ELABORACION DE ESTUDIOS Y DISEÑOS  PARA LA CONSTRUCCION DE UN PUENTE VEHICULAR SOBRE EL RIO SECO DESDE, QUE UNE LOS RECINTOS GUACHAPELI Y AMELIA MARIA, EN LA PARROQUIA TARIFA DEL CANTON SAMBORONDON DE LA PROVINCIA DEL GUAYAS, Y LOS ESTUDIOS Y DISEÑOS DEFINITIVOS PARA LA CONSTRUCCION DE UN PUENTE PEATONAL SOBRE EL RIO LOS TINTOS, QUE UNE LOS RECINTOS LA MARGARITA Y EL ROBLE, EN LA PARROQUIA TARIFA DEL CANTON SAMBORONDON DE LA PROVINCIA DEL GUAYAS "/>
    <x v="211"/>
    <s v="ELABORACION DE ESTUDIOS Y DISEÑOS  PARA LA CONSTRUCCION DE UN PUENTE VEHICULAR SOBRE EL RIO SECO DESDE, QUE UNE LOS RECINTOS GUACHAPELI Y AMELIA MARIA, EN LA PARROQUIA TARIFA DEL CANTON SAMBORONDON DE LA PROVINCIA DEL GUAYAS, Y LOS ESTUDIOS Y DISEÑOS DEFINITIVOS PARA LA CONSTRUCCION DE UN PUENTE PEATONAL SOBRE EL RIO LOS TINTOS, QUE UNE LOS RECINTOS LA MARGARITA Y EL ROBLE, EN LA PARROQUIA TARIFA DEL CANTON SAMBORONDON DE LA PROVINCIA DEL GUAYAS "/>
    <n v="0"/>
    <s v="8 MESES"/>
    <n v="246"/>
    <d v="2022-12-21T00:00:00"/>
    <d v="2023-09-18T00:00:00"/>
    <d v="2023-11-26T00:00:00"/>
    <d v="2025-10-08T16:21:10"/>
    <x v="0"/>
    <s v="SOLICITUD DE AMPLIACIÓN DE PLAZO"/>
    <s v="ACTA DE ENTREGA - RECEPCIÓN SUSCRITA POR LAS PARTES"/>
    <s v="NO"/>
    <m/>
  </r>
  <r>
    <n v="2022"/>
    <s v="OBRAS PÚBLICAS"/>
    <x v="0"/>
    <s v="CONVENIO DE COOPERACIÓN INTERINSTITUCIONAL DE CONCURRENCIA DE COMPETENCIAS ENTRE EL GOBIERNO AUTÓNOMO DESCENTRALIZADO PROVINCIAL DEL GUAYAS Y EL GOBIERNO AUTÓNOMO DESCENTRALIZADO MUNICIPAL DE COLIMES PARA LA CONSTRUCCION DEL PARQUE ACUATICO DEL CANTON COLIMES "/>
    <x v="190"/>
    <s v="CONSTRUCCION DEL PARQUE ACUATICO DEL CANTON COLIMES,"/>
    <n v="175520.71"/>
    <m/>
    <n v="45"/>
    <d v="2022-12-27T00:00:00"/>
    <d v="2022-12-27T00:00:00"/>
    <d v="2023-02-10T00:00:00"/>
    <d v="2025-10-08T16:21:10"/>
    <x v="0"/>
    <s v="MEMO NRO. PCG-DOP-2024-0044-M Y ACTA DE RECEPCIÓN PROVISIONAL"/>
    <s v="MEMO NRO. PCG-DOP-2024-0044-M Y ACTA DE RECEPCIÓN PROVISIONAL"/>
    <s v="SI"/>
    <m/>
  </r>
  <r>
    <n v="2022"/>
    <s v="OBRAS PÚBLICAS"/>
    <x v="0"/>
    <s v="CONVENIO DE COOPERACIÓN INTERINSTITUCIONAL ENTRE EL GOBIERNO AUTONOMO DESCENTRALIZADO PROVINCIAL DEL GUAYAS Y EL GOBIERNO AUTONOMO DESCENTRALIZADO MUNICIPAL DEL CANTON GENERAL ANTONIO ELIZALDE (BUCAY) PARA LA “ADQUISICIÓN DE TUBERÍA PVC 200MM PARA LA DOTACIÓN DE AGUA POTABLE EN UN TRAMO DE 8,5 KM A LOS RECINTOS BATÁN, ESPERANZA BAJA, MATILDE ESTHER DE LA ZONA RURAL DEL CANTÓN GENERAL ANTONIO ELIZALDE (BUCAY)” "/>
    <x v="157"/>
    <s v="ADQUISICIÓN DE TUBERÍA PVC 200MM PARA LA DOTACIÓN DE AGUA POTABLE EN UN TRAMO DE 8,5 KM A LOS RECINTOS BATÁN, ESPERANZA BAJA, MATILDE ESTHER DE LA ZONA RURAL DEL CANTÓN GENERAL ANTONIO ELIZALDE (BUCAY), "/>
    <n v="120000"/>
    <m/>
    <n v="45"/>
    <d v="2022-12-27T00:00:00"/>
    <d v="2023-01-27T00:00:00"/>
    <d v="2023-03-13T00:00:00"/>
    <d v="2025-10-08T16:21:10"/>
    <x v="0"/>
    <s v="INFORME TÉCNICO DE SATISFACCIÓN DEL SUPERVISOR _x000a_20-09-2023"/>
    <s v="INFORME TÉCNICO DE SATISFACCIÓN DEL SUPERVISOR _x000a_20-09-2023"/>
    <s v="SI"/>
    <m/>
  </r>
  <r>
    <n v="2022"/>
    <s v="OBRAS PÚBLICAS"/>
    <x v="0"/>
    <s v="CONVENIO DE COOPERACIÓN INTERINSTITUCIONAL DE CONCURRENCIA DE COMPETENCIAS ENTRE EL GOBIERNO AUTÓNOMO DESCENTRALIZADO PROVINCIAL DEL GUAYAS Y EL GOBIERNO AUTÓNOMO DESCENTRALIZADO DEL CANTÓN EL EMPALME Y EL GOBIERNO AUTÓNOMO DESCENTRALIZADO DE LA PARROQUIAL LA GUAYAS PARA REALIZAR EL PROYECTO “CONSTRUCCIÓN DE FASE COMPLEMENTARIA FINAL DEL PARQUE TEMÁTICO EN LA CABECERA PARROQUIAL – PARROQUIA GUAYAS – CANTÓN EL EMPALME – PROVINCIA DEL GUAYAS” "/>
    <x v="212"/>
    <s v="CONSTRUCCION DE FASE COMPLEMENTARIA FINAL DEL PARQUE TEMATICO EN LA CABECERA PARROQUIAL - PARROQUIA GUAYAS - CANTON EL EMPALME - PROVINCIA GUAYAS"/>
    <n v="144383.29999999999"/>
    <m/>
    <n v="80"/>
    <d v="2022-12-27T00:00:00"/>
    <d v="2023-02-03T00:00:00"/>
    <d v="2023-04-24T00:00:00"/>
    <d v="2025-10-08T16:21:10"/>
    <x v="0"/>
    <s v="ACTA DE ENTREGA DE RECEPCIÓN DE LA CONTRAPARTE"/>
    <s v="ACTA DE ENTREGA DE RECEPCIÓN DE LA CONTRAPARTE"/>
    <s v="SI"/>
    <m/>
  </r>
  <r>
    <n v="2022"/>
    <s v="OBRAS PÚBLICAS"/>
    <x v="0"/>
    <s v="CONVENIO INTERINSTITUCIONAL DE TRANSFERENCIA DE FONDOS ENTRE EL GOBIERNO AUTONOMO DESCENTRALIZADO PROVINCIAL DEL GUAYAS Y EL GOBIERNO AUTONOMO DESCENTRALIZADO MUNICIPAL SAN JACINTO DE YAGUACHI PARA EL MANTENIMIENTO VIAL CON DOBLE TRATAMIENTO SUPERFICIAL BITUMINOSO EN VARIOS CAMINOS EN LA PARROQUIA PEDRO J. MONTERO Y MANTENIMIENTO VIAL CON MATERIAL PETREO EN VARIOS CAMINOS EN LA PARROQUIA YAGUACHI VIEJO CONE DEL CANTON YAGUACHI"/>
    <x v="25"/>
    <s v="MANTENIMIENTO VIAL CON DOBLE TRATAMIENTO SUPERFICIAL BITUMINOSO EN VARIOS CAMINOS EN LA PARROQUIA PEDRO J. MONTERO Y MANTENIMIENTO VIAL CON MATERIAL PETREO EN VARIOS CAMINOS EN LA PARROQUIA YAGUACHI VIEJO CONE DEL CANTON YAGUACHI, 27-DIC-2022"/>
    <n v="303000"/>
    <m/>
    <n v="44"/>
    <d v="2022-12-27T00:00:00"/>
    <d v="2021-12-23T00:00:00"/>
    <d v="2022-02-05T00:00:00"/>
    <d v="2023-09-20T20:28:58"/>
    <x v="0"/>
    <s v="ACTA DE TERMINACIÓN MUTUO ACUERDO"/>
    <s v="ACTA DE TERMINACIÓN MUTUO ACUERDO"/>
    <s v="SI"/>
    <m/>
  </r>
  <r>
    <n v="2022"/>
    <s v="OBRAS PÚBLICAS"/>
    <x v="0"/>
    <s v="CONVENIO DE COOPERACIÓN INTERINSTITUCIONAL DE CONCURRENCIA DE COMPETENCIAS ENTRE EL GOBIERNO AUTÓNOMO DESCENTRALIZADO PROVINCIAL DEL GUAYAS Y EL GOBIERNO AUTÓNOMO DESCENTRALIZADO PARROQUIAL DE TENGUEL PARA EL “DOBLE RIEGO ASFÁLTICO LA VÍA DEL RECINTO EL PEDREGAL, PROVINCIA DEL GUAYAS”"/>
    <x v="118"/>
    <s v="DOBLE RIEGO ASFALTICO DE LA VIA DEL RECINTO EL PEDREGAL DE LA PARROQUIA TENGUEL PROVINCIA DEL GUAYAS"/>
    <n v="361725"/>
    <m/>
    <n v="79"/>
    <d v="2022-12-27T00:00:00"/>
    <d v="2023-02-20T00:00:00"/>
    <d v="2023-05-10T00:00:00"/>
    <d v="2023-09-20T20:28:58"/>
    <x v="0"/>
    <s v="ACTA DE ENTREGA DE RECEPCIÓN PROVISIONAL DE LA CONTRAPARTE"/>
    <s v="ACTA DE ENTREGA DE RECEPCIÓN PROVISIONAL DE LA CONTRAPARTE"/>
    <s v="SI"/>
    <m/>
  </r>
  <r>
    <n v="2022"/>
    <s v="OBRAS PÚBLICAS"/>
    <x v="0"/>
    <s v="CONVENIO INTERINSTITUCIONAL CONCURRENCIA DE COMPETENCIAS GAD DEL CANTÓN SAN JACINTO YAGUACHI"/>
    <x v="113"/>
    <s v="INTERVENCIÓN EMERGENTE POR ETAPA INVERNAL EN EL ÁREA RURAL DEL CANTÓN SAN JACINTO DE YAGUACHI, PROVINCIAL DEL GUAYAS QUE CONTRIBUIRÁ A MEJORAR LA COMUNICACIÓN ENTRE COMUNIDADES DEL SECTOR Y PERMITIRÁ SEGUIR GARANTIZANDO EL BUEN VIVIR."/>
    <n v="0"/>
    <m/>
    <n v="45"/>
    <d v="2022-12-27T00:00:00"/>
    <d v="2023-03-28T00:00:00"/>
    <d v="2023-05-12T00:00:00"/>
    <d v="2023-09-20T20:28:58"/>
    <x v="0"/>
    <s v="ACTA DE ENTREGA RECEPCIÓN SUSCRITA POR LAS PARTES"/>
    <s v="ACTA DE ENTREGA RECEPCIÓN SUSCRITA POR LAS PARTES"/>
    <s v="SI"/>
    <m/>
  </r>
  <r>
    <n v="2022"/>
    <s v="OBRAS PÚBLICAS"/>
    <x v="0"/>
    <s v="CONVENIO INTERINSTITUCIONAL DE TRANSFERENCIA DE FONDOS ENTRE EL GOBIERNO AUTONOMO DESCENTRALIZADO PROVINCIAL DEL GUAYAS Y EL GOBIERNO AUTONOMO DESCENTRALIZADO PARROQUIAL LA VICTORIA PARA LA PAVIMENTACION ASFALTICA EN LA CALLE ENRIQUE DECKER DESDE LA CALLE A HASTA LA CALLE H DE LA CABECERA PARROQUIAL LA VICTORIA DEL CANTON SALITRE"/>
    <x v="208"/>
    <s v="PAVIMENTACION ASFALTICA EN LA CALLE ENRIQUE DECKER DESDE LA CALLE A HASTA LA CALLE H DE LA CABECERA PARROQUIAL LA VICTORIA DEL CANTON SALITRE"/>
    <n v="190717.29"/>
    <s v="120 DÍAS"/>
    <n v="120"/>
    <d v="2022-12-27T00:00:00"/>
    <d v="2023-04-04T00:00:00"/>
    <d v="2023-06-03T00:00:00"/>
    <d v="2023-09-20T20:39:12"/>
    <x v="0"/>
    <s v="INFORME FAVORABLE DE ADENDUM MODIFICATORIO Y AMPLIATORIO"/>
    <s v="ACTA DE ENTREGA DE RECEPCIÓN DE LA CONTRAPARTE"/>
    <s v="NO"/>
    <m/>
  </r>
  <r>
    <n v="2022"/>
    <s v="OBRAS PÚBLICAS"/>
    <x v="0"/>
    <s v="CONVENIO DE COOPERACIÓN INTERINSTITUCIONAL DE CONCURRENCIA DE COMPETENCIAS ENTRE EL GOBIERNO AUTÓNOMO DESCENTRALIZADO PROVINCIAL DEL GUAYAS Y EL GOBIERNO AUTÓNOMO DESCENTRALIZADO PARROQUIAL DE SAN CARLOS PARA EL “DOBLE RIEGO ASFÁLTICO EN LAS VÍAS DE ACCESO A LOS RECINTOS VIRGEN DEL MAR, LA COMPUERTA Y LA MARSELLA, PROVINCIA DEL GUAYAS” "/>
    <x v="128"/>
    <s v="DOBLE RIEGO ASFÁLTICO EN LAS VÍAS DE ACCESO A LOS RECINTOS VIRGEN DEL MAR, LA COMPUERTA Y LA MARSELLA"/>
    <n v="320999.8"/>
    <m/>
    <n v="90"/>
    <d v="2022-12-27T00:00:00"/>
    <d v="2023-05-08T00:00:00"/>
    <d v="2023-08-06T00:00:00"/>
    <d v="2023-09-20T20:39:12"/>
    <x v="0"/>
    <s v="ACTA DE ENTREGA DE RECEPCIÓN PROVISIONAL DE LA CONTRAPARTE"/>
    <s v="ACTA DE ENTREGA DE RECEPCIÓN PROVISIONAL DE LA CONTRAPARTE"/>
    <s v="SI"/>
    <m/>
  </r>
  <r>
    <n v="2022"/>
    <s v="TURISMO"/>
    <x v="0"/>
    <s v="CONVENIO DE COOPERACIÓN ENTRE EL GOBIERNO AUTÓNOMO DESCENTRALIZADO PROVINCIAL DEL GUAYAS Y LA FEDERACIÓN DEPORTIVA DEL GUAYAS"/>
    <x v="130"/>
    <s v="EJECUCIÓN DEL PROYECTO DENOMINADO “FEDEGUAYAS BEACH GAMES_x000a_(JUEGOS DEPORTIVOS DE PLAYA) PLAYAS 2023”"/>
    <n v="238560"/>
    <m/>
    <n v="60"/>
    <d v="2022-12-28T00:00:00"/>
    <d v="2022-12-28T00:00:00"/>
    <d v="2023-02-26T00:00:00"/>
    <d v="2025-10-08T16:21:10"/>
    <x v="0"/>
    <s v="ACTA DE LIQUIDACIÓN"/>
    <s v="ACTA DE LIQUIDACIÓN"/>
    <s v="SI"/>
    <m/>
  </r>
  <r>
    <n v="2022"/>
    <s v="EDUCACIÓN Y DEPORTES"/>
    <x v="0"/>
    <s v="ADENDA CONVENIO DE COOPERACIÓN ENTRE EL GOBIERNO AUTÓNOMO DESCENTRLIZADO PROVINCIAL DEL GUAYAS Y UNIDOS POR LA EDUCACIÓN"/>
    <x v="193"/>
    <s v="FORTALECER DE MANERA INTEGRAL EL ECOSISTEMA EDUCATIVO DEL ECUADOR PARA LOGRAR MAYORES NIVELES DE CALIDAD, COMPETITIVIDAD E INNOVACION, Y QUE LAS INSTITUCIONES EDUCATIVAS SE CONVIERTAN EN EL MOTOR DE DESARROLLO Y PROGRESO DE SUS COMUNIDADES A TRAVES DE LA INNOVACION EDUCATIVA, LA INTERVENCION COMUNITARIA Y EL TRABAJO"/>
    <n v="1000000"/>
    <s v="1 AÑO"/>
    <n v="365"/>
    <d v="2022-12-29T00:00:00"/>
    <d v="2022-12-29T00:00:00"/>
    <d v="2023-12-29T00:00:00"/>
    <d v="2025-10-08T16:21:10"/>
    <x v="0"/>
    <s v="INFORME DE AVANCES DEL SUPERVISOR 15-01-2024"/>
    <s v="ACTA DE LIQUIDACIÓN"/>
    <s v="NO"/>
    <m/>
  </r>
  <r>
    <n v="2023"/>
    <s v="BIENESTAR CIUDADANO"/>
    <x v="0"/>
    <s v="CONVENIO ESPECÍFICO ENTRE EL GOBIERNO AUTÓNOMO DESCENTRALIZADO PROVINCIAL DEL GUAYAS Y EL HOSPITAL LEÓN BECERRA PARA MISIONES HUMANITARIAS"/>
    <x v="213"/>
    <s v="REDUCIR LAS DESIGUALDADES DE LOS NIÑOS, NIÑAS Y ADOLESCENTES GUAYASENSES CON CONDICIONES MÉDICAS INCAPACITANTES, A TRAVÉS DE LA ATENCIÓN QUIRÚRGICA GRATUITA DE MISIONES MÉDICAS HUMANITARIAS."/>
    <n v="120000"/>
    <s v="3 MESES"/>
    <n v="90"/>
    <d v="2023-02-03T00:00:00"/>
    <d v="2023-02-03T00:00:00"/>
    <d v="2023-05-03T00:00:00"/>
    <d v="2025-10-08T16:21:10"/>
    <x v="0"/>
    <s v="ACTA DE LIQUIDACIÓN E INFORME ECONOMICO "/>
    <s v="ACTA DE LIQUIDACIÓN"/>
    <s v="SI"/>
    <m/>
  </r>
  <r>
    <n v="2023"/>
    <s v="CONCESIONES"/>
    <x v="0"/>
    <s v="CONVENIO TRIPARTITO DE COORPERACIÓN INTERINSTITUCIONAL ENTRE EL GOBIERNO AUTÓNOMO DESCENTRALIZADO PROVINCIAL DEL GUAYAS, EL GOBIERNO AUTÓNOMO DESCENTRALIZADO MUNICIPAL DEL CANTÓN DAULE Y LA CONCESIONARIA NORTE CONORTE S.A."/>
    <x v="100"/>
    <s v="LAS PARTES SE COMPROMETEN A LA COOPERACIÓN INTERINSTITUCIONAL PARA EJECUCIÓN DE LA “SOLUCIÓN PROVISIONAL DE LA AMPLIACIÓN DE LA VÍA ESTATAL E-48 (LADO DERECHO LONGITUD DE 150 METROS) E IMPLEMENTACIÓN DE DOS SEMÁFOROS Y CARRILES DE SERVICIOS PARA EL INGRESO – SALIDA DE LA TERMINAL TERRESTRE DEL CANTÓN DAULE”"/>
    <n v="0"/>
    <s v="1 AÑO"/>
    <n v="365"/>
    <d v="2023-02-22T00:00:00"/>
    <d v="2023-02-22T00:00:00"/>
    <d v="2024-02-22T00:00:00"/>
    <d v="2025-10-08T16:21:10"/>
    <x v="0"/>
    <s v="INFORME SUPERVISOR DEL CONVENIO"/>
    <s v="ACTA DE ENTREGA DE RECEPCIÓN SUSCRITA POR LAS PARTES"/>
    <s v="NO"/>
    <m/>
  </r>
  <r>
    <n v="2023"/>
    <s v="FINANCIERO"/>
    <x v="0"/>
    <s v="CONVENIO INTERINSTITUCIONAL EMPRESA PUBLICA DE CONSTRUCCIONES DEL GAD PROVINCIAL DEL GUAYAS, CONSTRUGUAYAS E.P."/>
    <x v="38"/>
    <s v="VIABILIZAR LA TRANSFERENCIA DE RECURSO POR PARTE DE LA PREFECTURA DEL GUAYAS A LA EMPRESA PÚBLICA DE CONSTRUCCIONES DEL GAD PROVINCIAL DEL GUAYAS CONSTRUGUAYAS EP. POR UN VALOR DE USD$955.781,12, CORRESPONDIENTE AL PRESUPUESTO DEL GASTO CORRIENTE DEL EJERCICIO FISCAL 2023."/>
    <n v="955781.12"/>
    <s v="4 MESES"/>
    <n v="120"/>
    <d v="2023-02-23T00:00:00"/>
    <d v="2023-02-23T00:00:00"/>
    <d v="2023-06-23T00:00:00"/>
    <d v="2025-10-08T16:21:10"/>
    <x v="0"/>
    <s v="COMPROBANTE DE PAGO"/>
    <s v="COMPROBANTE DE PAGO"/>
    <s v="SI"/>
    <m/>
  </r>
  <r>
    <n v="2023"/>
    <s v="TALENTO HUMANO"/>
    <x v="0"/>
    <s v="CONVENIO COOPERACIÓN UNIDAD EDUCATIVA CIENCIA Y FE"/>
    <x v="214"/>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TALENTO HUMANO"/>
    <x v="0"/>
    <s v="CONVENIO COOPERACIÓN · UNIDAD EDUCATIVA SAGRADA FAMILIA DE NAZARED"/>
    <x v="215"/>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TALENTO HUMANO"/>
    <x v="0"/>
    <s v="CONVENIO  · UNIDAD EDUCATIVA TEODORO ALVARADO OLEA"/>
    <x v="216"/>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TALENTO HUMANO"/>
    <x v="0"/>
    <s v="CONVENIO  · UNIDAD EDUCATIVA ACADEMIA NAVAL ALMIRANTE ILLINGWORTH"/>
    <x v="217"/>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TALENTO HUMANO"/>
    <x v="0"/>
    <s v="CONVENIO  · UNIDAD EDUCATIVA SANTA MARÍA MAZARELLO"/>
    <x v="218"/>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TALENTO HUMANO"/>
    <x v="0"/>
    <s v="CONVENIO  · UNIDAD EDUCATIVA REPÚBLICA DE VENEZUELA"/>
    <x v="219"/>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TALENTO HUMANO"/>
    <x v="0"/>
    <s v="CONVENIO  · UNIDAD EDUCATIVA PARTICULAR SOFOS"/>
    <x v="220"/>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TALENTO HUMANO"/>
    <x v="0"/>
    <s v="CONVENIO  · UNIDAD EDUCATIVA PARTICULAR SANTA MARÍA GORETTI"/>
    <x v="221"/>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TALENTO HUMANO"/>
    <x v="0"/>
    <s v="CONVENIO  · UNIDAD EDUCATIVA PARTICULAR SANTA MARÍA DE LOS ÁNGELES"/>
    <x v="222"/>
    <s v="VINCULAR AL ESTUDIANTE CON EL ENTORNO LABORAL, PARA DISCERNIR SOBRE SU FUTURO Y SUS PREFERENCIAS LABORALES, CON LA FINALIDAD DE CONSOLIDAR LA RELACIÓN ENTRE LA TEORÍA Y LA PRÁCTICA, EL ESTUDIO Y EL TRABAJO"/>
    <n v="0"/>
    <s v="10 MESES"/>
    <n v="310"/>
    <d v="2023-02-24T00:00:00"/>
    <d v="2023-02-24T00:00:00"/>
    <d v="2023-12-31T00:00:00"/>
    <d v="2025-10-08T16:21:10"/>
    <x v="0"/>
    <s v="SOCIALIZARON BENEFICIOS "/>
    <s v="SOCIALIZARON BENEFICIOS "/>
    <s v="SI"/>
    <m/>
  </r>
  <r>
    <n v="2023"/>
    <s v="BIENESTAR CIUDADANO"/>
    <x v="0"/>
    <s v="CONVENIO ESPECÍFICO ENTRE EL GOBIERNO AUTÓNOMO DESCENTRALIZADO PROVINCIAL DEL GUAYAS Y LA BENEMERITA SOCIEDAD PROTECTORA DE LA INFANCIA PARA LA MISIÓN HUMANITARIA DE CIRUGIA DE MANOS"/>
    <x v="213"/>
    <s v="MEJORAR LA CALIDAD DE VIDA Y REDUCIR LAS DESIGUALDADES DE LOS NIÑOS, ADOLESCENTES Y JÓVENES GUAYASENSES EN CONDICIONES MÉDICAS INCAPACITANTES, A TRAVÉS DE LA ATENCIÓN QUIRÚRGICA GRATUITA DE MISIONES MEDICAS HUMANITARIAS Y EL SEGUIMIENTO POST QUIRÚRGICO."/>
    <n v="120000"/>
    <s v="1 MES"/>
    <n v="30"/>
    <d v="2023-02-24T00:00:00"/>
    <d v="2023-02-26T00:00:00"/>
    <d v="2023-03-27T00:00:00"/>
    <d v="2025-10-08T16:21:10"/>
    <x v="0"/>
    <s v="ACTA DE LIQUIDACIÓN"/>
    <s v="ACTA DE LIQUIDACIÓN"/>
    <s v="SI"/>
    <m/>
  </r>
  <r>
    <n v="2023"/>
    <s v="BIENESTAR CIUDADANO"/>
    <x v="0"/>
    <s v="CONVENIO ESPECÍFICO ENTRE EL GOBIERNO AUTÓNOMO DESCENTRALIZADO PROVINCIAL DEL GUAYAS Y LA FUNDACIÓN GLOBAL SMILE PARA ATENCIÓN QUIRÚRGICA DE PALADAR HENDIDO Y LABIO FISURADO"/>
    <x v="88"/>
    <s v="MEJORAR LA CALIDAD DE VIDA DE LOS NIÑOS Y NIÑAS QUE NACEN CON DEFECTOS CONGÉNITOS DE MALFORMACIONES Y DEFORMIDADES FACIALES, ESPECIALMENTE CON LABIO Y/O PALADAR FISURADO, A TRAVÉS DE LA EJECUCIÓN DE LA MISIÓN DE CIRUGÍAS GRATUITAS Y SEGUIMIENTO POST QUIRÚRGICO."/>
    <n v="120000"/>
    <s v="1 MES"/>
    <n v="30"/>
    <d v="2023-03-02T00:00:00"/>
    <d v="2023-03-03T00:00:00"/>
    <d v="2023-04-01T00:00:00"/>
    <d v="2025-10-08T16:21:10"/>
    <x v="0"/>
    <s v="ACTA DE LIQUIDACIÓN"/>
    <s v="ACTA DE LIQUIDACIÓN"/>
    <s v="SI"/>
    <m/>
  </r>
  <r>
    <n v="2023"/>
    <s v="OBRAS PÚBLICAS"/>
    <x v="0"/>
    <s v="CONVENIO INTERINSTITUCIONAL DE TRANSFERENCIA ENTRE EL GOBIERNO ENTRE EL GOBIERNO AUTONOMO DESCENTRALIZADO PROVINCIAL DEL GUAYAS Y EL GOBIERNO AUTONOMO DESCENTRALIZADO MUNICIPAL DEL CANTON BALZAR PARA REALIZAR EL MEJORAMIENTO Y RECONFORMACIÓN DE VARIAS CALLES Y AVENIDAS DE LA ZONA URBANA Y RURAL, LASTRADO Y ASFALTADO RECICLADO DEL CANTON BALZAR, PROVINCIA DEL GUAYAS"/>
    <x v="150"/>
    <s v="MEJORAMIENTO Y RECONFORMACIÓN DE VARIAS CALLES Y AVENIDAS DE LA ZONA URBANA Y RURAL, LASTRADO Y ASFALTADO RECICLADO DEL CANTON BALZAR, PROVINCIA DEL GUAYAS"/>
    <n v="178463.14"/>
    <s v="60 DÍAS"/>
    <n v="60"/>
    <d v="2023-03-10T00:00:00"/>
    <d v="2023-03-10T00:00:00"/>
    <d v="2023-05-08T00:00:00"/>
    <d v="2025-10-08T16:21:10"/>
    <x v="0"/>
    <s v="SOLICITUD DE INFORME AL GAD _x000a_04-10-2023"/>
    <s v="ACTA TERMINACIÓN MUTUO ACUERDO"/>
    <s v="NO"/>
    <m/>
  </r>
  <r>
    <n v="2023"/>
    <s v="OBRAS PÚBLICAS"/>
    <x v="0"/>
    <s v="CONVENIO DE COOPERACION INTERINSTITUCIONAL DE CONCURRENCIA DE COMPETENCIAS  CON GAD DE SIMON BOLIVAR"/>
    <x v="24"/>
    <s v="EJECUTAR MANTENIMIENTO DE LAS VIAS &quot;CUATRO MANGAS - PALMA DE LIMONAL; CUATRO MANGAS - LAS DELICIA - PALMA DE RIO CHICO; LAS SALINAS - SAN FRANCISCO&quot;"/>
    <n v="0"/>
    <s v="45 DÍAS"/>
    <n v="45"/>
    <d v="2023-03-13T00:00:00"/>
    <d v="2023-03-13T00:00:00"/>
    <d v="2023-04-27T00:00:00"/>
    <d v="2023-09-20T20:28:58"/>
    <x v="0"/>
    <s v="CONTRATO SUSCRITO ENTRE EL GAD Y CONTRATISTA. _x000a_12-04-2023"/>
    <s v="ACTA DE ENTREGA DE RECEPCIÓN DE LA CONTRAPARTE"/>
    <s v="NO"/>
    <m/>
  </r>
  <r>
    <n v="2023"/>
    <s v="BIENESTAR CIUDADANO"/>
    <x v="0"/>
    <s v="CONVENIO ESPECÍFICO ENTRE EL GOBIERNO AUTÓNOMO DESCENTRALIZADO PROVINCIAL DEL GUAYAS Y LA BENEMERITA SOCIEDAD PROTECTORA DE LA INFANCIA PARA LA MISIÓN HUMANITARIA DE CIRUGIAS DE CATARATAS PARA ADULTOS"/>
    <x v="213"/>
    <s v="LA ATENCIÓN GRATUITA MÉDICA A NIÑOS Y ADULTOS CON PATOLOGÍAS CONGÉNITAS Y/O ADQUIRIDAS, PROVEER ALIVIO DIRECTO A LOS PACIENTES DE ESCASOS RECURSOS QUE TIENEN LAS PATOLOGÍAS DE CATARATAS, Y CONTINUAR OFRECIENDO MEJORAR LA CALIDAD DE VIDA Y REDUCIR LAS DESIGUALDADES DE LOS NIÑOS, ADOLESCENTES Y ADULTOS GUAYASENSES EN CONDICIONES MÉDICAS INCAPACITANTES, A TRAVÉS DE LA ATENCIÓN QUIRÚRGICA GRATUITA DE MISIONES MEDICAS HUMANITARIAS Y EL SEGUIMIENTO POSTQUIRÚRGICO."/>
    <n v="120000"/>
    <s v="15 DÍAS"/>
    <n v="15"/>
    <d v="2023-03-25T00:00:00"/>
    <d v="2023-03-25T00:00:00"/>
    <d v="2023-04-08T00:00:00"/>
    <d v="2025-10-08T16:21:10"/>
    <x v="0"/>
    <s v="ACTA DE LIQUIDACIÓN"/>
    <s v="ACTA DE LIQUIDACIÓN"/>
    <s v="SI"/>
    <m/>
  </r>
  <r>
    <n v="2023"/>
    <s v="TALENTO HUMANO"/>
    <x v="3"/>
    <s v="UNIVERSIDAD AGRARIA DEL ECUADOR"/>
    <x v="223"/>
    <s v="PROYECTOS Y ACTIVIDADES ACADÉMICAS Y CIENTÍFICAS , EXPERIENCIAS DE APRENDIZAJE."/>
    <n v="0"/>
    <s v="2 AÑOS"/>
    <n v="731"/>
    <d v="2023-03-29T00:00:00"/>
    <d v="2023-03-29T00:00:00"/>
    <d v="2025-03-29T00:00:00"/>
    <d v="2025-10-08T16:21:10"/>
    <x v="0"/>
    <s v="INFOME DE DESARROLLO DE ACTIVIDADES"/>
    <s v="VENCIMIENTO DEL PLAZO"/>
    <s v="NO"/>
    <m/>
  </r>
  <r>
    <n v="2023"/>
    <s v="RIEGO, DRENAJE Y DRAGAS"/>
    <x v="0"/>
    <s v="CONVENIO DE COOPERACIÓN INTERINSTITUCIONAL DE CONCURRENCIA DE COMPONENTES DE OBRA ENTRE EL GOBIERNO AUTÓNOMO DESCENTRALIZADO PROVINCIAL DEL GUAYAS Y EL GOBIERNO AUTÓNOMO DESCENTRALIZADO MUNICIPAL DEL CANTÓN SAN JACINTO YAGUACHI."/>
    <x v="224"/>
    <s v="RECONSTRUCCIÓN DE CAMINOS VECINALES UBICADOS EN LAS RIBERAS DE LOS RÍOS BULUBULU; CHIMBO,YAGUACHI Y EN OTROS SECTORES Y DESAZOLVE DE ESTEROS Y RÍOS PERTENECIENTES AL CANTÓN SAN JACINTO DE YAGUACHI"/>
    <n v="484116.92"/>
    <s v="45 DÍAS"/>
    <n v="45"/>
    <d v="2023-03-29T00:00:00"/>
    <d v="2023-04-04T00:00:00"/>
    <d v="2023-05-19T00:00:00"/>
    <d v="2025-10-08T16:21:10"/>
    <x v="0"/>
    <s v="INFORME DE SATISFACCIÓN DEL SUPERVISOR DEL CONVENIO.  _x000a_9-06-2023"/>
    <s v="ACTA ENTREGA RECEPCIÓN"/>
    <s v="NO"/>
    <m/>
  </r>
  <r>
    <n v="2023"/>
    <s v="ARTE Y CULTURA"/>
    <x v="0"/>
    <s v="CONVENIO COOPERACIÓN INTERINSTITUCIONAL GAD PARROQUIAL &quot;GUAYAS&quot; (MURALES)"/>
    <x v="225"/>
    <s v="REALIZAR EL DISEÑO Y CREACIÓN DE 10 MURALES CULTURALES EN LA JUNTA PARROQUIAL GUAYAS, ALREDEDOR DEL PARQUE ACUÁTICO."/>
    <n v="0"/>
    <s v="5 MESES"/>
    <n v="154"/>
    <d v="2023-03-30T00:00:00"/>
    <d v="2023-03-30T00:00:00"/>
    <d v="2023-08-31T00:00:00"/>
    <d v="2025-10-08T16:21:10"/>
    <x v="0"/>
    <s v="ACTA DE ENTREGA DE RECEPCIÓN "/>
    <s v="ACTA DE ENTREGA DE RECEPCIÓN "/>
    <s v="SI"/>
    <m/>
  </r>
  <r>
    <n v="2023"/>
    <s v="TALENTO HUMANO"/>
    <x v="0"/>
    <s v="CONVENIO COOPERACIÓN UNIDAD EDUCATIVA REPUBLICA DE FRANCIA"/>
    <x v="226"/>
    <s v="VINCULAR E INTERACTUAR AL ESTUDIANTE CON EL ENTORNO LABORAL, PARA DISCERNIR SOBRE SU FUTURO Y SUS PREFERENCIAS LABORALES CON LA FINALIDAD DE CONSOLIDAR LA RELACIÓN ENTRE LA TEORÍA Y LA PRÁCTICA."/>
    <n v="0"/>
    <s v="9 MESES"/>
    <n v="272"/>
    <d v="2023-04-03T00:00:00"/>
    <d v="2023-04-03T00:00:00"/>
    <d v="2023-12-31T00:00:00"/>
    <d v="2025-10-08T16:21:10"/>
    <x v="0"/>
    <s v="SOCIALIZARON BENEFICIOS "/>
    <s v="SOCIALIZARON BENEFICIOS "/>
    <s v="SI"/>
    <m/>
  </r>
  <r>
    <n v="2023"/>
    <s v="ARTE Y CULTURA"/>
    <x v="0"/>
    <s v="CONVENIO DE COOPERACIÓN ENTRE EL GOBIERNO AUTÓNOMO DESCENTRALIZADO PROVINCIAL DEL GUAYAS Y LA FUNDACIÓN ARTE Y CULTURA DEL ECUADOR FACEC &quot;GUAYAFEST&quot;"/>
    <x v="227"/>
    <s v="APORTAR COMO PREFECTURA DEL GUAYAS A LA ORGANIZACIÓN DE &quot;GUAYAFEST MUESTRA AMAL EN RUTA 2023&quot;, CON EL OBJETIVO DE PROMOVER Y FOMENTAR EL ARTE Y LA CULTURA EN LA PROVINCIA DE GUAYAS, PRESERVAR EL PATRIMONIO CULTURAL LOCAL, PROMOCIONAR NUEVOS TALENTOS Y CREAR NUEVAS OPORTUNIDADES PARA EL DESARROLLO ARTÍSTICO&quot;"/>
    <n v="69990"/>
    <s v="60 DÍAS"/>
    <n v="60"/>
    <d v="2023-04-10T00:00:00"/>
    <d v="2023-04-10T00:00:00"/>
    <d v="2023-06-08T00:00:00"/>
    <d v="2025-10-08T16:21:10"/>
    <x v="0"/>
    <s v="ACTA DE LIQUIDACIÓN"/>
    <s v="ACTA DE LIQUIDACIÓN"/>
    <s v="SI"/>
    <m/>
  </r>
  <r>
    <n v="2023"/>
    <s v="BIENESTAR CIUDADANO"/>
    <x v="0"/>
    <s v="CONVENIO DE COOPERACIÓN ENTRE EL GOBIERNO AUTÓNOMO DESCENTRALIZADO PROVINCIAL DEL GUAYAS Y FUNDACIÓN MARÍA GUARE EN BENEIFICIO DE VÍCTIMAS DE VIOLENCIA DE GÉNERO"/>
    <x v="197"/>
    <s v="EL PRESENTE CONVENIO ENTRE EL GOBIERNO AUTÓNOMO DESCENTRALIZADO PROVINCIAL DEL GUAYAS Y LA FUNDACIÓN DE ESTUDIOS Y APOYO PARA LA  MUJER Y LA FAMILIA ECUATORIANA MARÍA GUARE, TIENE POR OBJETO LA ATENCIÓN INTEGRAL, PARA MUJERES DIVERSAS ( DISCAPACIDAD, MOVILIDAD HUMANA, PUEBLOS Y NACIONALIDADES, DIVERSIDAD SEXO GENÉRICA) Y SUS FAMILIAS, SOBREVIVIENTES DE VIOLENCIA INTRAFAMILIAR EN LA PROVINCIA DEL GUAYAS   "/>
    <n v="100000"/>
    <s v="270 DÍAS"/>
    <n v="270"/>
    <d v="2023-04-27T00:00:00"/>
    <d v="2023-04-27T00:00:00"/>
    <d v="2024-01-22T00:00:00"/>
    <d v="2025-10-08T16:21:10"/>
    <x v="0"/>
    <s v="ACTA FINAL DEL DESIGNADO DE LA DEECO"/>
    <s v="ACTA FINAL DEL DESIGNADO DE LA DEECO"/>
    <s v="SI"/>
    <m/>
  </r>
  <r>
    <n v="2023"/>
    <s v="OBRAS PÚBLICAS"/>
    <x v="0"/>
    <s v="CONVENIO DE COOPERACIÓN INTERINSTITUCIONAL PARA LA EJECUCIÓN DEL PROYECTO &quot;RECONFORMACIÓN Y LASTRADO EN LA PARROQUIA GUAYAS, EN LA VIA ENTRADA DE LAS CARACAS - LIMON CENTRAL, COMPETENCIAS ENTRE EL GOBIERNO AUTÓNOMO DESCENTRALIZADO PROVINCIAL DEL GUAYAS Y EL GOBIERNO AUTÓNOMO DESCENTRALIZADO MUNICIPAL DEL CANTÓN EL EMPALME"/>
    <x v="9"/>
    <s v="&quot;RECONFORMACIÓN Y LASTRADO EN LA PARROQUIA GUAYAS, EN LA VIA ENTRADA DE LAS CARACAS - LIMON CENTRAL, COMPETENCIAS ENTRE EL GOBIERNO AUTÓNOMO DESCENTRALIZADO PROVINCIAL DEL GUAYAS Y EL GOBIERNO AUTÓNOMO DESCENTRALIZADO MUNICIPAL DEL CANTÓN EL EMPALME"/>
    <n v="205663.4"/>
    <s v="60 DÍAS"/>
    <n v="60"/>
    <d v="2023-04-27T00:00:00"/>
    <d v="2023-04-27T00:00:00"/>
    <d v="2023-06-25T00:00:00"/>
    <d v="2025-10-08T16:21:10"/>
    <x v="0"/>
    <s v="ACTA DE ENTREGA DE RECEPCIÓN DE LA CONTRAPARTE"/>
    <s v="ACTA DE ENTREGA DE RECEPCIÓN DE LA CONTRAPARTE"/>
    <s v="SI"/>
    <m/>
  </r>
  <r>
    <n v="2023"/>
    <s v="ESTUDIOS Y FISCALIZACIÓN"/>
    <x v="0"/>
    <s v="CONVENIO DE COOPERACIÓN INTERINSTITUCIONAL DE CONCURRENCIA DE COMPETENCIAS ENTRE EL GOBIERNO AUTÓNOMO PROVINCIAL DEL GUAYAS Y EL CONSEJO DE LA JUDICATURA"/>
    <x v="228"/>
    <s v="CONVENIO PARA LA TRANSFERENCIA DE FONDOS QUE PERMITAN CUBRIR LAS DIVERSAS NECESIDADES EN LAS DIFERENTES UNIDADES JUDICIALES ALREDEDOR DE LA PROVINCIA"/>
    <n v="220228.74"/>
    <s v="16 MESES"/>
    <n v="485"/>
    <d v="2023-05-05T00:00:00"/>
    <d v="2023-05-05T00:00:00"/>
    <d v="2024-08-31T00:00:00"/>
    <d v="2025-10-08T16:21:10"/>
    <x v="0"/>
    <s v="INFORMES DEL SUPERVISOR "/>
    <s v="ACTA  DE ENTREGA RECEPCIÓN DEFINNITIVA DE LA CONTRAPARTE"/>
    <s v="NO"/>
    <m/>
  </r>
  <r>
    <n v="2023"/>
    <s v="OBRAS PÚBLICAS"/>
    <x v="0"/>
    <s v="CONVENIO DE COOPERACIÓN INTERINSTITUCIONAL Y DE CONCURRENCIA DE COMPETENCIAS ENTRE EL GOBIERNO AUTONOMO DESCENTRALIZADO PROVINCIAL DEL GUAYAS Y EL GOBIERNO AUTONOMO DESCENTRALIZADO MUNICIPAL DEL CANTON DAULE, PARA REALIZAR LA CONSTRUCCIÓN DEL CENTRO RECREACIONAL Y DEPORTIVO MUNICIPAL ESTADIO EL NUEVO DAULE FASE 1"/>
    <x v="229"/>
    <s v="CONSTRUCCIÓN DEL CENTRO RECREACIONAL Y DEPORTIVO MUNICIPAL ESTADIO EL NUEVO DAULE FASE 1"/>
    <n v="349445.46"/>
    <s v="180 DÍAS"/>
    <n v="180"/>
    <d v="2023-05-09T00:00:00"/>
    <d v="2023-05-09T00:00:00"/>
    <d v="2023-11-04T00:00:00"/>
    <d v="2025-10-08T16:21:10"/>
    <x v="0"/>
    <s v="SOLICITUD INFORME AL GAD_x000a_02-10-2023 "/>
    <s v="ACTA DE ENTREGA DE RECEPCIÓN DE LA CONTRAPARTE"/>
    <s v="NO"/>
    <m/>
  </r>
  <r>
    <n v="2023"/>
    <s v="OBRAS PÚBLICAS"/>
    <x v="0"/>
    <s v="CONVENIO DE COOPERACION INTERINSTITUCIONAL DE CONCURRENCIA DE COMPETENCIAS Y COGESTION DE OBRA  CON GAD CANTONAL DE SALITRE"/>
    <x v="123"/>
    <s v="MANTENIMIENTO PETREO DE VARIOS CAMINOS DE VARIOS RECINTOS DEL CANTON SALITRE"/>
    <n v="50100"/>
    <s v="5 MESES"/>
    <n v="150"/>
    <d v="2023-05-12T00:00:00"/>
    <d v="2023-05-12T00:00:00"/>
    <d v="2023-10-08T00:00:00"/>
    <d v="2025-10-08T16:21:10"/>
    <x v="0"/>
    <s v="SOLICITUD A JURIDICO DE CRITERIO JURIDICO PARA ADENDA MODIFICATORIA. _x000a_21-08-2023"/>
    <s v="ACTA DE ENTREGA DE RECEPCIÓN DE LA CONTRAPARTE"/>
    <s v="NO"/>
    <m/>
  </r>
  <r>
    <n v="2023"/>
    <s v="PROYECTOS  Y COOPERACIÓN INTERNACIONAL"/>
    <x v="3"/>
    <s v="CONVENIO MARCO DE COOPERACIÓN ENTRE EL GOBIERNO AUTÓNOMO DESCENTRALIZADO PROVINCIAL DEL GUAYAS Y FUNDACIÓN CEPAM – GUAYAQUIL"/>
    <x v="230"/>
    <s v="ESTABLECER RELACIONES DE COOPERACIÓN TÉCNICA Y DE ENTENDIMIENTO, A FIN DE CONTRIBUIR A LA CONSECUCIÓN DE NUEVAS ALIANZAS A FAVOR DE LOS CIUDADANOS DE LA PROVINCIA EN CONDICIONES DE ATENCIÓN PRIORITARIA, ESPECIALMENTE EN FAVOR DE LAS MUJERES GUAYASENSES; INCLUYÉNDOSE POR PARTE DEL CEPAM-G UNA CARTERA DE PRODUCTOS QUE INVOLUCRAN ACTIVIDADES DE IMPACTO PARA LA GESTIÓN DE LA PREFECTURA DEL GUAYAS, DENTRO DE LOS SIGUIENTES ASPECTOS: • ACOMPAÑAMIENTO EN PROCESOS DE CONSTRUCCIÓN DE POLÍTICAS, PROGRAMAS Y ACCIONES QUE EL GAD PROVINCIAL DESARROLLE, CON EL OBJETIVO DE INCORPORAR EL ENFOQUE DE GÉNERO COMO UN EJE TRANSVERSAL. • REALIZACIÓN DE INVESTIGACIONES SOBRE ASPECTOS RELACIONADOS CON LOS DERECHOS DE LAS MUJERES. • PROPOSICIÓN Y DESARROLLO CONJUNTO O EN ALIANZA DE PROYECTOS PARA EL DESARROLLO DE CAPACIDADES PRODUCTIVAS, DE LIDERAZGO O DE PARTICIPACIÓN DE LAS MUJERES. • DESARROLLO DE CAPACITACIONES DIRIGIDAS A DIVERSOS ACTORES SOCIALES SOBRE DERECHOS HUMANOS, GÉNERO Y DESARROLLO SOCIAL."/>
    <n v="0"/>
    <s v="2 AÑOS"/>
    <n v="730"/>
    <d v="2023-07-11T00:00:00"/>
    <d v="2023-07-11T00:00:00"/>
    <d v="2025-07-11T00:00:00"/>
    <d v="2025-10-08T16:21:10"/>
    <x v="0"/>
    <s v="FOTO DE REUNIONES"/>
    <s v="ACTA DE LIQUIDACIÓN"/>
    <s v="NO"/>
    <m/>
  </r>
  <r>
    <n v="2023"/>
    <s v="GESTIÓN ESTRATEGICA"/>
    <x v="3"/>
    <s v="CONVENIO MARCO DE COOPERACIÓN INTERINSTITUCIONAL ENTRE EL CONSEJO DE PARTICIPACIÓN CIUDADANA Y CONTROL SOCIAL &quot;CPCCS&quot; Y LA PREFECTURA CIUDADANA DEL GUAYAS"/>
    <x v="231"/>
    <s v="ESTABLECER COMPROMISOS PARA FORTALECER LA DEMOCRACIA Y TRANSPARENCIA DE LA GESTIÓN PÚBLICA EN LOS TERRITORIOS, IMPLEMENTANDO ESPACIOS Y MECANISMOS DE PARTICIPACIÓN CONTEMPLADOS EN LA CONSTITUCIÓN Y LA LEY, PARA GARANTIZAR EL CONOCIMIENTO Y EJERCICIO DE LOS DERECHOS DE PARTICIPACIÓN CIUDADANA, CONTROL SOCIAL, RENDICIÓN DE CUENTAS Y TRANSPARENCIA CON LA FINALIDAD DE PROMOVER LA CORRESPONSABILIDAD EN EL CUMPLIMIENTO DE SUS ATRIBUCIONES CONSTITUCIONALES Y LEGALES"/>
    <n v="0"/>
    <s v="5 AÑOS"/>
    <n v="1825"/>
    <d v="2023-07-21T00:00:00"/>
    <d v="2023-07-21T00:00:00"/>
    <d v="2028-07-19T00:00:00"/>
    <d v="2025-10-08T16:21:10"/>
    <x v="1"/>
    <s v="SIN MEDIO DE VERIFICACIÓN"/>
    <s v="VENCIMIENTO DEL PLAZO"/>
    <s v="NO"/>
    <m/>
  </r>
  <r>
    <n v="2023"/>
    <s v="GESTIÓN ESTRATEGICA"/>
    <x v="3"/>
    <s v="CONVENIO MARCO DE COOPERACIÓN INTERINSTITUCIONAL ENTRE EL GOBIERNO AUTÓNOMO DESCENTRALIZADO PROVINCIAL DEL GUAYAS Y LA ESCUELA SUPERIOR POLITÉCNICA DEL LITORAL - ESPOL"/>
    <x v="54"/>
    <s v="COLABORAR Y APOYAR A LOS OBJETIVOS DE DESARROLLO DEL TERRITORIO DE LA PROVINCIA DEL GUAYAS, PARA LA FORMULACIÓN E IMPLEMENTACIÓN DE PROYECTOS DE DESARROLLO LOCAL, CON LA FINALIDAD DE LOGRAR MEJORAS FAVORABLES PARA LOS INDICADORES DE BIENESTAR, DESARROLLO  Y SATISFACCIÓN DE NECESIDADES DE LA POBLACIÓN"/>
    <n v="0"/>
    <s v="5 AÑOS"/>
    <n v="1825"/>
    <d v="2023-07-28T00:00:00"/>
    <d v="2023-07-28T00:00:00"/>
    <d v="2028-07-26T00:00:00"/>
    <d v="2025-10-08T16:21:10"/>
    <x v="1"/>
    <s v="CONVENIO ESPECÍFICO FIRMADO"/>
    <s v="VENCIMIENTO DEL PLAZO"/>
    <s v="NO"/>
    <m/>
  </r>
  <r>
    <n v="2023"/>
    <s v="BIENESTAR CIUDADANO"/>
    <x v="3"/>
    <s v="CONVENIO TRIPARTITO DE COOPERACIÓN INTERINSTITUCIONAL ENTRE GAD. MUNICIPAL DE GUAYAQUIL EMPRESA PÚBLICA MUNICIPAL DE ACCIÓN SOCIAL Y EDUCACIÓN DE GUAYAQUIL EP PARA EL &quot;SISTEMA DE CUIDADO PROVINCIAL CUIDANDO VIDAS&quot;"/>
    <x v="232"/>
    <s v="LA PREFECTURA; LA MUNICIPALIDAD DE GUAYAQUIL; Y , DASE EP., SE COMPROMETEN A LA COOPERACIÓN INTERINSTTIUCIONAL, BAJO LA MODALIDAD DE PRESTACIÓN DE SERVICIOS PÚBLICOS, A FIN DE QUE LAS PERSONAS QUE FORMEN PARTE DEL &quot;SISTEMA DE CUIDADO PROVINCIAL CUIDANDO VIDAS&quot;, DENTRO DEL ÁMBITO DE BIENESTAR FAMILIAR, PUEDAN ACCEDER A SERVICIOS DE SALUD PÚBLICA GRATUITA ; Y A SERVICIOS VETERINARIOS EN LAS INSTALACIONES QUE, PARA TALES FINES, MANTIENE LA MUNICIPALIDAD EN DIFERENTES PUNTOS DE LA CIUDAD DE GUAYAQUIL, Y COORDINAR PARA CAPACITACIONES RELACIONADAS CON EL BIENESTAR FAMILIAR Y DEMÁS TEMAS DE INTERÉS PERSONAL EN LOS DIFERENTES CENTROS DE ATENCIÓN MUNICIPAL INTEGRAL (CAMI), ADMINISTRADOS POR LA DASE EP EN ESTA CIUDAD. TODAS LAS OBLIGACIONES Y DEMÁS ACTIVIDADES PROGRAMADAS PARA EL CUMPLIMIENTO DEL PRESENTE CONVENIO SE EFECTUARÁN CONFORME A LA DISPONIBILIDAD Y PREVIA COORDINACIÓN DE CADA UNA DE LAS PARTES."/>
    <n v="0"/>
    <s v="4 AÑOS"/>
    <n v="1460"/>
    <d v="2023-08-01T00:00:00"/>
    <d v="2023-08-01T00:00:00"/>
    <d v="2027-07-31T00:00:00"/>
    <d v="2025-10-08T16:21:10"/>
    <x v="1"/>
    <s v="CONVENIOS ESPECÍFICOS FIRMADOS"/>
    <s v="CUMPLIMIENTO DEL OBJETIVO DEL CONVENIO"/>
    <s v="NO"/>
    <m/>
  </r>
  <r>
    <n v="2023"/>
    <s v="BIENESTAR CIUDADANO"/>
    <x v="3"/>
    <s v="PROYECTO DE CONVENIO DE COOPERACIÓN INTERINSTITUCIONAL ENTRE EL GOBIERNO AUTÓNOMO DESCENTRALIZADO DEL GUAYAS Y LA ASOCIACIÓN VOLUNTARIADO DE PROTECCIÓN CIVIL – ECUADOR PARA LA ACTIVACIÓN DE VOLUNTARIOS ENTORNO A LA EMERGENCIA DEL FENÓMENO DEL NIÑO"/>
    <x v="233"/>
    <s v="SE COMPROMETE LA EJECUCION DE ACCIONES DE VOLUNTARIADO EN TORNO A LA EMERGENCIA DEL FENÓMENO DEL NIÑO QUE PERMITAN DAR RESPUESTA TÉCNICAS, OPORTUNAS Y COORDINDAS DURANTE LAS FASES DE PREPARACIÓN, RESPUESTA Y RECUPERACIÓN."/>
    <n v="0"/>
    <s v="2 AÑOS"/>
    <n v="730"/>
    <d v="2023-08-17T00:00:00"/>
    <d v="2023-08-17T00:00:00"/>
    <d v="2025-08-16T00:00:00"/>
    <d v="2025-10-08T16:21:10"/>
    <x v="0"/>
    <s v="SIN MEDIO DE VERIFICACIÓN"/>
    <s v="CUMPLIMIENTO DE LOS OBJETIVOS DEL CONVENIO"/>
    <s v="NO"/>
    <m/>
  </r>
  <r>
    <n v="2023"/>
    <s v="PROYECTOS  Y COOPERACIÓN INTERNACIONAL"/>
    <x v="3"/>
    <s v="CONVENIO MARCO INTERINSTITUCIONAL DE COOPERACIÓN TÉCNICA CON EL BANCO DE ALIMENTOS DIAKONÍA"/>
    <x v="234"/>
    <s v="ESTABLECER RELACIONES DE COOPERACIÓN TÉCNICA Y DE ENTENDIMIENTO, QUE BUSQUEN CREAR NUEVAS ALIANZAS A FAVOR DE LOS CIUDADANOS DE LA PROVINCIA DEL GUAYAS, INCLUYÉNDOSE POR PARTE DEL COOPERANTE UNA CARTERA DE PRODUCTOS QUE INVOLUCRAN ACTIVIDADES DE IMPACTO PARA LA GESTIÓN DE LA PREFECTURA DEL GUAYAS, ENTRE OTROS LOS SIGUIENTES:_x000a_1.- PROGRAMAS RELACIONADOS A ADQUISICIÓN, DISTRIBUCIÓN Y ENTREGA DE ALIMENTOS. 2.- ASISTENCIA HUMANITARIA CON SUS PROGRAMAS DE ALIMENTOS ENFOCADOS EN SITUACIONES DE URGENCIA Y EMERGENCIA. 3.- ASISTENCIA TÉCNICA. 4.- PROGRAMAS DE RECUPERACIÓN DE ALIMENTOS AGRÍCOLAS."/>
    <n v="0"/>
    <s v="2 AÑOS"/>
    <n v="730"/>
    <d v="2023-08-29T00:00:00"/>
    <d v="2023-08-29T00:00:00"/>
    <d v="2025-08-29T00:00:00"/>
    <d v="2025-10-08T16:21:10"/>
    <x v="0"/>
    <s v="FOTO DE REUNIONES"/>
    <s v="ACTA DE LIQUIDACIÓN"/>
    <s v="NO"/>
    <m/>
  </r>
  <r>
    <n v="2023"/>
    <s v="PROYECTOS  Y COOPERACIÓN INTERNACIONAL"/>
    <x v="3"/>
    <s v="CONVENIO MARCO INTERINSTITUCIONAL DE COOPERACIÓN TÉCNICA CON FUNDACIÓN REDNI"/>
    <x v="235"/>
    <s v="• ARTICULAR CON LOS PROGRAMAS EMBLEMÁTICOS DE LA PREFECTURA COMO CUIDANDO VIDAS,_x000a_FOCALIZÁNDOSE EN COMBATIR LA DESNUTRICIÓN CRÓNICA INFANTIL._x000a_• COORDINAR AYUDA EN CASO DE DESASTRES NATURALES, COMO EL FENÓMENO DE EL NIÑO._x000a_• ORGANIZAR CAPACITACIONES TÉCNICAS PARA PERSONAL DE LA PREFECTURA Y PARA OTRAS_x000a_ORGANIZACIONES EXTERNAS Y A LOS CIUDADANOS DE LA PROVINCIA DEL GUAYAS._x000a_• COLABORAR CON SU PROGRAMA DE ATENCIÓN Y REDUCCIÓN DE LA DESNUTRICIÓN CRÓNICA_x000a_INFANTIL DENTRO DEL CENTRO INTEGRAL DE TERAPIAS CIT, UBICADO EN EL BUIJO PERTENECIENTE_x000a_A LA PREFECTURA DEL GUAYAS."/>
    <n v="0"/>
    <s v="2 AÑOS"/>
    <n v="730"/>
    <d v="2023-08-30T00:00:00"/>
    <d v="2023-08-30T00:00:00"/>
    <d v="2025-08-29T00:00:00"/>
    <d v="2025-10-08T16:21:10"/>
    <x v="0"/>
    <s v="FOTO DE REUNIONES"/>
    <s v="ACTA DE LIQUIDACIÓN"/>
    <s v="NO"/>
    <m/>
  </r>
  <r>
    <n v="2023"/>
    <s v="PROYECTOS  Y COOPERACIÓN INTERNACIONAL"/>
    <x v="3"/>
    <s v="CONVENIO MARCO INTERINSTITUCIONAL DE COOPERACIÓN TÉCNICA Y ENTENDIMIENTO CON LA CORPORACIÓN AGENCIA ADVENTISTA DE DESARROLLO Y RECURSOS ASISTENCIALES DEL ECUADOR – ADRA"/>
    <x v="236"/>
    <s v="ESTABLECER RELACIONES DE COOPERACIÓN TÉCNICA Y DE ENTENDIMIENTO, QUE BUSQUEN CREAR NUEVAS ALIANZAS A FAVOR DE LOS CIUDADANOS DE LA PROVINCIA DEL GUAYAS,INCLUYÉNDOSE POR PARTE DE ADRA, UNA CARTERA DE PRODUCTOS QUE INVOLUCRAN ACTIVIDADES DE IMPACTO PARA LA GESTIÓN DE LA PREFECTURA DEL GUAYAS, DENTRO DE LOS ASPECTOS Y PROGRAMAS SIGUIENTES:  • AGUA, SANEAMIENTO Y PROMOCIÓN DE LA HIGIENE. • ATENCIÓN A REFUGIADOS Y MIGRANTES. • DESARROLLO ECONÓMICO. • EDUCACIÓN. • SALUD Y NUTRICIÓN. • SEGURIDAD ALIMENTARIA. • REDUCCIÓN DE RIEGOS DE DESASTRES. • RESPUESTA A EMERGENCIA Y DESASTRES."/>
    <n v="0"/>
    <s v="2 AÑOS"/>
    <n v="730"/>
    <d v="2023-08-31T00:00:00"/>
    <d v="2023-08-31T00:00:00"/>
    <d v="2025-08-30T00:00:00"/>
    <d v="2025-10-08T16:21:10"/>
    <x v="0"/>
    <s v="FOTO DE REUNIONES"/>
    <s v="ACTA DE LIQUIDACIÓN"/>
    <s v="NO"/>
    <m/>
  </r>
  <r>
    <n v="2023"/>
    <s v="PROYECTOS  Y COOPERACIÓN INTERNACIONAL"/>
    <x v="3"/>
    <s v="CONVENIO MARCO INTERINSTITUCIONAL DE COOPERACIÓN TÉCNICA CON EL INSTITUTO INTERAMERICANO DE COOPERACIÓN PARA LA AGRICULTURA, IICA"/>
    <x v="67"/>
    <s v="1.- EL FORTALECIMIENTO DE CAPACIDADES A EQUIPOS TÉCNICOS DE DIFERENTES DIRECCIONES DE LA PREFECTURA._x000a_2.- LA ELABORACIÓN DE CONVENIOS ESPECÍFICOS DE MUTUO INTERÉS._x000a_3.- LA COORDINACIÓN Y GESTIÓN DE ACCIONES EN CONJUNTO PARA ATENDER LOS PROBLEMAS QUE PODRÍAN CAUSAR LA LLEGADA DEL FENÓMENO DEL EL NIÑO, INCLUIDO CAPACITACIONES Y COOPERACIÓN TÉCNICA DE ASPECTOS PREVENTIVOS O POST RECUPERACIÓN DEL FENÓMENO DEL EL NIÑO._x000a_4.- LA CREACIÓN DE UN EQUIPO INTERINSTITUCIONAL DE REACCIÓN INMEDIATA ANTE OPORTUNIDADES PARA LA IDENTIFICACIÓN, FORMULACIÓN Y POSTULACIÓN DE PROPUESTAS EN CONJUNTO ANTE FONDOS Y CONVOCATORIAS DE CARÁCTER NO REEMBOLSABLE Y OTRO TIPO DE OPORTUNIDADES."/>
    <n v="0"/>
    <s v="4 AÑOS"/>
    <n v="1460"/>
    <d v="2023-09-12T00:00:00"/>
    <d v="2023-09-12T00:00:00"/>
    <d v="2027-09-11T00:00:00"/>
    <d v="2025-10-08T16:21:10"/>
    <x v="1"/>
    <s v="FOTO DE REUNIONES"/>
    <s v="ACTA DE LIQUIDACIÓN"/>
    <s v="NO"/>
    <m/>
  </r>
  <r>
    <n v="2023"/>
    <s v="BIENESTAR CIUDADANO"/>
    <x v="3"/>
    <s v="CONVENIO MARCO DE COOPERACIÓN INTERINSTITUCIONAL CON LA BENEMÉRITA SOCIEDAD PROTECTORA DE LA INFANCIA"/>
    <x v="140"/>
    <s v="TIENE COMO OBJETIVO PRINCIPAL Y GENERAL MEJORAR LA CALIDAD DE VIDA Y REDUCIR LAS DESIGUALDADES DE LOS NIÑOS Y ADULTOS GUAYASENSES CON CONDICIONES MEDICAS INCAPACITANTES, A TRAVÉS DE LA ATENCION QUIRURGICA GRATUITA DE MISIONES MÉDICAS Y EL SEGUIMIENTO POST QUIRÚRGICO."/>
    <n v="0"/>
    <s v="4 AÑOS"/>
    <n v="1460"/>
    <d v="2023-09-15T00:00:00"/>
    <d v="2023-09-15T00:00:00"/>
    <d v="2027-09-14T00:00:00"/>
    <d v="2025-10-08T16:21:10"/>
    <x v="1"/>
    <s v="CONVENIOS ESPECIFICOS FIRMADOS"/>
    <s v="CUMPLIMIENTO DE LOS OBJETIVOS DEL CONVENIO"/>
    <s v="NO"/>
    <m/>
  </r>
  <r>
    <n v="2023"/>
    <s v="PROYECTOS  Y COOPERACIÓN INTERNACIONAL"/>
    <x v="3"/>
    <s v="CONVENIO MARCO INTERINSTITUCIONAL DE COOPERACIÓN TÉCNICA CON FUNDACIÓN VISIÓN MUNDIAL ECUADOR"/>
    <x v="237"/>
    <s v="*FACILITACIÓN DE PROCESOS PARA LA PREVENCIÓN, RESPUESTA Y RECUPERACIÓN, EN EL MARCO DE LA GESTIÓN DE RIESGOS Y EMERGENCIAS._x000a_- ESTÍMULO AL INVOLUCRAMIENTO COMUNITARIO PARA LA CONSTRUCCIÓN DE LA POLÍTICA PÚBLICA PROVINCIAL, DESDE UN ENFOQUE DE NIÑEZ._x000a_- FORTALECIMIENTO DE CAPACIDADES INSTITUCIONALES PARA LA PROTECCIÓN Y BIENESTAR DE LOS NIÑOS, NIÑAS Y ADOLESCENTES GUAYASENSES._x000a_- FOMENTO A LA GENERACIÓN DE MEDIOS DE VIDA Y LA PRODUCCIÓN, A TRAVÉS DE LA INCUBACIÓN Y CONSOLIDACIÓN DE EMPRENDIMIENTOS._x000a_- PROMOCIÓN DE LA EDUCACIÓN, LA SALUD Y EL DESARROLLO DE HABILIDADES PARA LA VIDA DE POBLACIÓN EN CONTEXTOS DE VULNERABILIDAD._x000a_- DISEÑO CONJUNTO DE PROPUESTAS DE PROYECTOS PARA LA BÚSQUEDA DE FINANCIAMIENTO NO REEMBOLSABLE."/>
    <n v="0"/>
    <s v="2 AÑOS"/>
    <n v="730"/>
    <d v="2023-09-15T00:00:00"/>
    <d v="2023-09-15T00:00:00"/>
    <d v="2025-09-14T00:00:00"/>
    <d v="2025-10-08T16:21:10"/>
    <x v="1"/>
    <s v="FOTO DE REUNIONES"/>
    <s v="ACTA DE LIQUIDACIÓN"/>
    <s v="NO"/>
    <m/>
  </r>
  <r>
    <n v="2023"/>
    <s v="OBRAS PÚBLICAS"/>
    <x v="0"/>
    <s v="CONVENIO INTERINSTITUCIONAL ENTRE EL GOBIERNO AUTÓNOMO DESCENTRALIZADO PROVINCIAL DEL GUAYAS Y EMPRESA PÚBLICA CONSTRUGUAYAS EP"/>
    <x v="38"/>
    <s v="MANTENIMIENTO VIAL, LIMPIEZA DE CUERPOS HÍDRICOS, EJECUCIÓN DE MEDIDAS PREVENTIVAS Y MITIGACIÓN FRENTE A LOS EFECTOS DEL FENÓMENO DEL NIÑO EN LA PROVINCIA DEL GUAYAS."/>
    <n v="5000000"/>
    <s v="12 MESES"/>
    <n v="365"/>
    <d v="2023-09-18T00:00:00"/>
    <d v="2023-09-18T00:00:00"/>
    <d v="2024-09-17T00:00:00"/>
    <d v="2025-10-08T16:21:10"/>
    <x v="0"/>
    <s v="SIN MEDIO DE VERIFICACIÓN"/>
    <s v="ACTA DE LIQUIDACIÓN"/>
    <s v="NO"/>
    <m/>
  </r>
  <r>
    <n v="2023"/>
    <s v="PROYECTOS  Y COOPERACIÓN INTERNACIONAL"/>
    <x v="4"/>
    <s v="MEMORANDO DE ENTENDIMIENTO ENTRE EL GOBIERNO AUTÓNOMO DESCENTRALIZADO PROVINCIAL DEL GUAYAS Y EL FONDO DE LAS NACIONES UNIDAS PARA LA INFANCIA"/>
    <x v="238"/>
    <s v="1.- ASISTENCIA TÉCNICA PARA EL DESARROLLO DE UNA ESTRATEGIA DE MONITOREO SOBRE LA SITUACIÓN DE DERECHO DE NIÑAS, NIÑOS, ADOLESCENTES Y SUS FAMILIAS EN EL TERRITORIO, INCLUYENDO LOS IMPACTOS POR SITUACIONES DE EMERGENCIA._x000a_2.- ASISTENCIA TÉCNICA PARA LA MEDICIÓN Y MONITOREO DE LA INVERSIÓN EN LA NIÑEZ Y ADOLESCENCIA DE LOS SERVICIOS SOCIALES BRINDADOS POR LA PREFECTURA._x000a_3.- ASISTENCIA TÉCNICA PARA EL MONITOREO DE LOS SERVICIOS SOCIALES PÚBLICOS ESENCIALES (PRIMERA INFANCIA, NUTRICIÓN, SALUD, EDUCACIÓN Y PROTECCIÓN INFANTIL) DURANTE EL FENÓMENO DE EL NIÑO._x000a_4.- ASISTENCIA TÉCNICA PARA ASEGURAR QUE EL PLAN DE CONTINGENCIA DE RESPUESTA AL FENÓMENO DE EL NIÑO ESTÉ ALINEADO Y GARANTICE EL CUMPLIMIENTO DE LOS DERECHOS DE LAS NIÑAS Y NIÑOS EN SITUACIONES DE EMERGENCIA._x000a_5.- ASISTENCIA TÉCNICA PARA LA IMPLEMENTACIÓN DE LA SEÑALÉTICA EN LOS ALBERGUES, ASÍ COMO LA CAPACITACIÓN AL PERSONAL DE LA PREFECTURA PARA GARANTIZAR LA PROTECCIÓN DE LA INFANCIA EN CONTEXTOS DE EMERGENCIA EN PREVENSIÓN DE ABUSO, ABANDONO, EXPLOTACIÓN Y VIOLENCIA._x000a_6.- ASISTENCIA TÉCNICA EN LA IMPLEMENTACIÓN DE LA METODOLOGÍA DE REFUERZO ESCOLAR, COMO PARTE DE LOS SERVICIOS QUE BRINDARÁ A LA PREFECTURA DENTRO DE SU PROGRAMA CUIDANDO VIDAS Y EN LA RESPUESTA DEL FENÓMENO DE EL NIÑO."/>
    <n v="0"/>
    <s v="15 MESES"/>
    <n v="466"/>
    <d v="2023-09-22T00:00:00"/>
    <d v="2023-09-22T00:00:00"/>
    <d v="2024-12-31T00:00:00"/>
    <d v="2025-10-08T16:21:10"/>
    <x v="0"/>
    <s v="FOTO DE REUNIONES"/>
    <s v="ACTA DE LIQUIDACIÓN"/>
    <s v="NO"/>
    <m/>
  </r>
  <r>
    <n v="2023"/>
    <s v="PROYECTOS  Y COOPERACIÓN INTERNACIONAL"/>
    <x v="3"/>
    <s v="CONVENIO MARCO INTERINSTITUCIONAL DE COOPERACIÓN TÉCNICA Y ENTENDIMIENTO CON LA JUNTA PROVINCIAL DE LA CRUZ ROJA DEL GUAYAS"/>
    <x v="44"/>
    <s v="ESTABLECER RELACIONES DE COOPERACIÓN TÉCNICA  Y DE ENTENDIMIENTO, EN BASE A LOS PROGRAMAS Y LÍNEAS DE ACCIÓN PREVIAMENTE ESTABLECIDOS Y QUE BENEFICIARÁN A LAS COMUNIDADES RURALES DE LA PROVINCIA DEL GUAYAS."/>
    <n v="0"/>
    <s v="2 AÑOS"/>
    <n v="730"/>
    <d v="2023-09-25T00:00:00"/>
    <d v="2023-09-25T00:00:00"/>
    <d v="2025-09-24T00:00:00"/>
    <d v="2025-10-08T16:21:10"/>
    <x v="1"/>
    <s v="FOTO DE REUNIONES"/>
    <s v="ACTA DE LIQUIDACIÓN"/>
    <s v="NO"/>
    <m/>
  </r>
  <r>
    <n v="2023"/>
    <s v="PROYECTOS  Y COOPERACIÓN INTERNACIONAL"/>
    <x v="4"/>
    <s v="MEMORANDO DE ENTENDIMIENTO ENTRE EL PROGRAMA MUNDIAL DE ALIMENTOS Y EL GOBIERNO AUTÓNOMO DESCENTRALIZADO PROVINCIAL DEL GUAYAS CON RELACIÓN A ASITENCIA TÉCNICA Y PROVISIÓN DE SERVICIOS"/>
    <x v="239"/>
    <s v="EL OBJETIVO DE ESTE MOU ES ESTABLECER UN MARCO DE COOPERACIÓN ENTRE LAS PARTES PARA LA CONSECUCIÓN DE SUS PROPÓSITOS COMUNES EN LAS SIGUIENTES ÁREAS:_x000a_1.- TOMANDO EN CUENTA LA MOVILIDAD HUMANA EN TODAS SUS FORMAS, LAS PERSONAS EN SITUACIÓN DE VULNERABILIDAD E INSEGURIDAD ALIMENTARIA, PUEDAN SATISFACER SUS NECESIDADES BÁSICAS Y CREAR SUS PROPIOS MEDIOS DE VIDA (O REFORZARLOS) ANTES, DURANTE E INMEDIATAMENTE DESPUÉS DE UNA SITUACIÓN DE EMERGENCIA, DESASTRE O CRISIS PROLONGADA._x000a_2.- LAS PERSONAS VULNERABLES, EN ESPECIAL DURANTE SUS 1.000 PRIMEROS DÍAS DE VIDA, LAS NIÑAS Y LOS NIÑOS EN EDAD ESCOLAR Y ADOLESCENTES PUEDAN SATISFACER SUS NECESIDADES ALIMENTARIAS Y NUTRICIONALES BÁSICAS A LO LARGO DEL CICLO VITAL, Y MEJORAR ASÍ EL CAPITAL HUMANO DEL ECUADOR._x000a_3.- LAS COMUNIDADES VULNERABLES, LOS PRODUCTORES DE LA AGRICULTURA FAMILIAR CAMPESINA Y LOS ACTORES QUE INTERVIENEN EN LAS CADENAS DE VALOR ALIMENTARIAS DEL ECUADOR PUEDAN BENEFICIARSE DE SISTEMAS ALIMENTARIOS MÁS SOSTENIBLES, INCLUSIVOS Y SALUDABLES, DE MODO QUE SE INCREMENTA SU RESILIENCIA FRENTE AL CAMIO CLIMÁTICO Y OTRO TIPO DE PERTURBACIONES Y FACTORES DE ESTRÉS DURANTE TODO EL AÑO._x000a_4.- LAS INSTITUCIONES GUBERNAMENTALES Y LOS ASOCIADOS MULTILATERALES EN EL ECUADOR RECIBAN SERVICIOS PARA PODER EJECUTAR SUS OPERACIONES CON EFICACIA, TRANSPARENCIA Y EFICIENCIA DURANTE TODO EL AÑO (COMPRA DE BIENES/PRODUCTOS ALIMENTICIOS Y SERVICIOS LOGÍSTICOS CONEXOS), PRINCIPALMENTE EN CONTEXTOS DE EMERGENCIA."/>
    <n v="0"/>
    <s v="2 AÑOS"/>
    <n v="730"/>
    <d v="2023-09-25T00:00:00"/>
    <d v="2023-09-25T00:00:00"/>
    <d v="2025-09-24T00:00:00"/>
    <d v="2025-10-08T16:21:10"/>
    <x v="1"/>
    <s v="FOTO DE REUNIONES"/>
    <s v="ACTA DE LIQUIDACIÓN"/>
    <s v="NO"/>
    <m/>
  </r>
  <r>
    <n v="2023"/>
    <s v="GESTIÓN AMBIENTAL"/>
    <x v="3"/>
    <s v="CONVENIO MARCO DE COOPERACIÓN TÉCNICA PROFESIONAL ENTRE LA PREFECTURA Y EL COLEGIO REGIONAL DE INGENIEROS QUIMICOS DEL LITORAL             "/>
    <x v="240"/>
    <s v="CON LOS ANTECEDENTES Y BASE LEGAL EXPUESTOS, EL GOBIERNO AUTÓNOMO_x000a_DESCENTRALIZADO PROVINCIAL DEL GUAYAS Y EL COLEGIO REGIONAL DE INGENIEROS QUÍMICOS DEL LITORAL, SE COMPROMETEN A ESTABLECER UNA COLABORACIÓN PARA PROMOVER EL DESARROLLO Y LA IMPLEMENTACIÓN DE PROYECTOS RELACIONADOS CON LA INGENIERÍA QUÍMICA QUE_x000a_BENEFICIEN AL ENTORNO DE LA PROVINCIA DEL GUAYAS MEDIANTE LA UNIÓN DE CONOCIMIENTOS, RECURSOS Y ESFUERZOS, SE ASPIRA POTENCIAR EL IMPACTO POSITIVO EN LA COMUNIDAD Y EN EL DESARROLLO DE LA PROVINCIA"/>
    <n v="0"/>
    <s v="1 AÑO"/>
    <n v="365"/>
    <d v="2023-09-25T00:00:00"/>
    <d v="2023-09-25T00:00:00"/>
    <d v="2024-09-24T00:00:00"/>
    <d v="2025-10-08T16:21:10"/>
    <x v="0"/>
    <s v="ACTA DE REUNIÓN"/>
    <s v="ACTA DE LIQUIDACIÓN"/>
    <s v="NO"/>
    <m/>
  </r>
  <r>
    <n v="2023"/>
    <s v="TICS"/>
    <x v="3"/>
    <s v="CONVENIO MARCO INTERINSTITUCIONAL ENTRE LA FUNDACIÓN DE AYUDA POR INTERNET Y EL GOBIERNO PROVINCIAL DEL GUAYAS."/>
    <x v="241"/>
    <s v="CLÁUSULA TERCERA: OBJETO.- CON LOS ANTECEDENTES Y BASE LEGAL EXPUESTOS, EL GOBIERNO AUTÓNOMO DESCENTRALIZADO PROVINCIAL DEL GUAYAS Y LA FUNDACIÓN DE AYUDA POR INTERNET SE COMPROMETEN A FORTALECER LAS CAPACIDADES DE FUNCIONARIOS/AS, PROMOVER Y FOMENTAR LA PUBLICACIÓN DE DATOS ABIERTOS, LA CREACIÓN DE VISUALIZACIONES, LA ADOPCIÓN DE ESTÁNDARES INTERNACIONALES Y EL IMPULSO CONJUNTO A LA INNOVACIÓN Y EL GOBIERNO ABIERTO, QUE BENEFICIEN A LAS PARTES Y PERMITAN CONTRIBUIR EN LA CONSTRUCCIÓN DE SOLUCIONES PARA LOS PROBLEMAS DE LA PROVINCIA DEL GUAYAS."/>
    <n v="0"/>
    <s v="2 AÑOS"/>
    <n v="730"/>
    <d v="2023-09-25T00:00:00"/>
    <d v="2023-09-25T00:00:00"/>
    <d v="2025-09-25T00:00:00"/>
    <d v="2025-10-08T16:21:10"/>
    <x v="1"/>
    <s v="MEMOS ENVIADOS A LAS RESPECTIVAS DIRECCIONES Y COORDINACIONES PARA PARTICIPACION EN EL TALLER Y PARA SOLICITAR DELEGADOS POR DIRECCION"/>
    <s v="ACTA DE LIQUIDACIÓN"/>
    <s v="NO"/>
    <m/>
  </r>
  <r>
    <n v="2023"/>
    <s v="BIENESTAR CIUDADANO"/>
    <x v="0"/>
    <s v="CONVENIO DE COOPERACION INTERINSTITUCIONAL ENTRE EL GOBIERNO PROVINCIAL DEL GUAYAS Y LA FUNDACION VIDA DIGNA, PARA EL FORTALECIMIENTO DE SERVICIOS SOCIALES DE CUIDADO EN LA FUNDACION &quot;VIDA DIGNA&quot; PARA LA COOPERATIVA UNA SOLA FUERZA, CANTON DURAN"/>
    <x v="242"/>
    <s v="SE COMPROMETE A FORTALECER LOS PROYECTOS SOCIALES DE CUIDADO QUE SE REALIZAN EN LA COOPERATIVA UNA SOLA FUERZA, EN EL CANTÓN DURÁN, CON LA FINALIDAD DE PROMOVER EL DESARROLLO INTEGRAL DE LAS PERSONAS QUE SE ENCUENTRAN EN SITUACIÓN DE POBREZA Y VULNERABILIDAD, A TRAVÉS DEL EJERCICIO DE SUS DERECHOS Y RESPONSABILIDADES EN CADA ETAPA DE SU VIDA"/>
    <n v="73440"/>
    <s v="1 AÑO"/>
    <n v="365"/>
    <d v="2023-09-25T00:00:00"/>
    <d v="2023-09-25T00:00:00"/>
    <d v="2024-09-24T00:00:00"/>
    <d v="2025-10-08T16:21:10"/>
    <x v="0"/>
    <s v="ACTA DE LIQUIDACIÓN"/>
    <s v="ACTA DE LIQUIDACIÓN"/>
    <s v="SI"/>
    <m/>
  </r>
  <r>
    <n v="2023"/>
    <s v="FINANCIERO"/>
    <x v="0"/>
    <s v="CONVENIO DE TRANSFERENCIA DE FONDOS ENTRE EL GOBIERNO AUTÓNOMO DESCENTRALIZADO PROVINCIAL DEL GUAYAS Y LA EMPRESA PÚBLICA DE DESARROLLO, PRODUCCIÓN E INVERSIONES DEL GUAYAS E.P."/>
    <x v="243"/>
    <s v="VIABILIZAR LA TRANSFERENCIA DE RECURSOS POR PARTE DEL GOBIERNO AUTÓNOMO DESCENTRALIZADO PROVINCIAL DEL GUAYAS A LA EMPRESA PÚBLICA DE DESARROLLO, PRODUCCIÓN E INVERSIONES DEL GUAYAS E.P., POR EL VALOR DE USD$837.622,60 (OCHOCIENTOS TREINTA Y SIETE MIL SEISCIENTOS VEINTIDÓS CON 60/100 DÓLARES DE LOS ESTADOS UNIDOS DE AMÉRICA), QUE COMPRENDE EL PRESUPUESTO INICIAL QUE SERVIRÁ PARA CUBRIR EL GASTO CORRIENTE POR CUATRO (4) MESES, DESDE SEPTIEMBRE HASTA DICIEMBRE DEL PRESENTE EJERCICIO FISCAL 2023."/>
    <n v="837622.6"/>
    <s v="4 MESES"/>
    <n v="120"/>
    <d v="2023-09-27T00:00:00"/>
    <d v="2023-09-27T00:00:00"/>
    <d v="2024-01-25T00:00:00"/>
    <d v="2025-10-08T16:21:10"/>
    <x v="0"/>
    <s v="COMPROBANTE DE PAGO"/>
    <s v="COMPROBANTE DE PAGO"/>
    <s v="SI"/>
    <m/>
  </r>
  <r>
    <n v="2023"/>
    <s v="ESTUDIOS Y FISCALIZACIÓN"/>
    <x v="0"/>
    <s v="CONVENIO DE COOPERACIÓN INTERINSTITUCIONAL ENTRE EL GOBIERNO AUTÓNOMO DESCENTRALIZADO PROVINCIAL DEL GUAYAS Y EL COLEGIO DE INGENIEROS CIVILES DEL GUAYAS PARA EL ANÁLISIS DE SOLUCIONES ESTRUCTURALES EN CRUCES DE AGUA UBICADOS EN DISTINTOS PUNTOS DE LA PROVINCIA DEL GUAYAS"/>
    <x v="244"/>
    <s v="EJECUTAR LA CARACTERIZACIÓN, EVALUACIÓN ESTRUCTURAL Y CLASIFICACIÓN DE 60 PUENTES UBICADOS EN PUNTOS CRÍTICOS, DETERMINADOS POR EL GOBIERNO AUTÓNOMO DESCENTRALIZADO PROVINCIAL DEL GUAYAS EN LOS 25 CANTONES DE LA PROVINCIA."/>
    <n v="52997.85"/>
    <s v="4 MESES"/>
    <n v="120"/>
    <d v="2023-09-29T00:00:00"/>
    <d v="2023-11-15T00:00:00"/>
    <d v="2024-03-14T00:00:00"/>
    <d v="2025-10-08T16:21:10"/>
    <x v="0"/>
    <s v="TECER AVANCE QUINCENAL DEL COLEGIO AL SUPERVISOR"/>
    <s v="ACTA DE LIQUIDACIÓN"/>
    <s v="NO"/>
    <m/>
  </r>
  <r>
    <n v="2023"/>
    <s v="TURISMO"/>
    <x v="0"/>
    <s v="CONVENIO DE COOPERACIÓN ENTRE EL GOBIERNO AUTÓNOMO DESCENTRALIZADO PROVINCIAL DEL GUAYAS Y LA ASOCIACIÓN DE GANADEROS DEL LITORAL Y GALÁPAGOS "/>
    <x v="26"/>
    <s v="ORGANIZACIÓN Y EJECUCIÓN DEL PROYECTO DENOMINADO “CAMPEONATO NACIONAL DE RODEO MONTUBIO”, EN EL MARCO DEL DESARROLLO DE LA EXPO FERIA GANADERA 2023, A REALIZARSE EN EL CANTÓN DURÁN DE LA PROVINCIA DEL GUAYAS, APORTE QUE SE CONFIERE PARA FOMENTAR PROYECTOS QUE PROMUEVEN LA CULTURA, EL TURISMO, RELACIÓN ENTRE HUMANO Y ANIMALES Y ACTIVIDADES PRODUCTIVAS EN BENEFICIOS DE LOS GUAYASENSES."/>
    <n v="70838"/>
    <s v="30 DÍAS"/>
    <n v="30"/>
    <d v="2023-10-02T00:00:00"/>
    <d v="2023-10-02T00:00:00"/>
    <d v="2023-11-01T00:00:00"/>
    <d v="2025-10-08T16:21:10"/>
    <x v="0"/>
    <s v="ACTA DE LIQUIDACIÓN"/>
    <s v="ACTA DE LIQUIDACIÓN"/>
    <s v="SI"/>
    <m/>
  </r>
  <r>
    <n v="2023"/>
    <s v="ARTE Y CULTURA"/>
    <x v="0"/>
    <s v="CONVENIO INTERINSTITUCIONAL ENTRE EL GOBIERNO AUTÓNOMO DESCENTRALIZADO PROVINCIAL DEL GUAYAS Y LA FUNDACIÓN DE SOLIDARIDAD ECUATORIANA PARA LA FORMACIÓN DE ELENCOS LOCALES DE MÚSICA, REDARTE."/>
    <x v="245"/>
    <s v="PROMOVER ESPACIOS IDÓNEOS DE DESARROLLO DE TALENTO GRATUITOS, DIRIGIDOS A NIÑOS, NIÑAS Y JÓVENES HABITANTES DE LA PROVINCIA DEL GUAYAS, QUE DERIVEN EN LA CREACIÓN DE ELENCOS LOCALES, QUE A TRAVÉS DE LA PRÁCTICA COLECTIVA DE LA MÚSICA INFLUYAN POSITIVAMENTE EN TRES ESFERAS FUNDAMENTALES DE SU DESARROLLO"/>
    <n v="197600"/>
    <s v="1 AÑO"/>
    <n v="365"/>
    <d v="2023-10-03T00:00:00"/>
    <d v="2023-10-03T00:00:00"/>
    <d v="2024-10-03T00:00:00"/>
    <d v="2025-10-08T16:21:10"/>
    <x v="0"/>
    <s v="INFORME DE CONTRAPARTE"/>
    <s v="ACTA DE LIQUIDACIÓN"/>
    <s v="NO"/>
    <m/>
  </r>
  <r>
    <n v="2023"/>
    <s v="GESTIÓN DE RIESGO"/>
    <x v="3"/>
    <s v="CONVENIO MARCO INTERINSTITUCIONAL DE COOPERACIÓN CON EL BENEMÉRITO CUERPO DE BOMBEROS DE GUAYAQUIL"/>
    <x v="246"/>
    <s v="ESTABLECER RELACIONES DE COOPERACIÓN TÉCNICA Y DE ENTENDIMIENTO, DE BRINDAR ATENCIÓN OPORTUNA EN EMERGENCIAS Y FORTALECER LAS ACCIONES DE RESPUESTA CONJUNTAS, A FAVOR DE LAS PERSONAS AFECTADAS O DAMNIFICADAS QUE SE ENCUENTREN AISLADAS, INCOMUNICADAS POR INUNDACIONES EN LAS COMUNIDADES RURALES DE LA PROVINCIA DEL GUAYAS"/>
    <n v="0"/>
    <s v="2 AÑOS"/>
    <n v="730"/>
    <d v="2023-10-04T00:00:00"/>
    <d v="2023-10-04T00:00:00"/>
    <d v="2025-10-03T00:00:00"/>
    <d v="2025-10-08T16:21:10"/>
    <x v="0"/>
    <s v="SIN MEDIO DE VERIFICACIÓN"/>
    <s v="VENCIMIENTO DEL PLAZO"/>
    <s v="NO"/>
    <m/>
  </r>
  <r>
    <n v="2023"/>
    <s v="EDUCACIÓN Y DEPORTES"/>
    <x v="3"/>
    <s v="CONVENIO MARCO DE COOPERACIÓN INTERINSTITUCIONAL ENTRE EL GOBIERNO AUTÓNOMO DESCENTRALIZADO PROVINCIAL DEL GUAYAS Y GOBIERNO AUTÓNOMO DESCENTRALIZADO MUNICIPAL DEL CANTÓN BALAO PARA PROMOVER Y PATROCINAR ACTIVIDADES DEPORTIVAS"/>
    <x v="247"/>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BALAO"/>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 GENERAL ANTONIO ELIZALDE (BUCAY) PARA PROMOVER Y PATROCINAR ACTIVIDADES DEPORTIVAS"/>
    <x v="248"/>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BUCAY"/>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COLIMES PARA PROMOVER Y PATROCINAR ACTIVIDADES DEPORTIVAS"/>
    <x v="249"/>
    <s v="EL PRESENTE INSTRUMENTO TIENE POR OBJETO CREAR ALIANZAS CON EL GOBIERNO AUTÓNOMO DESCENTRALIZADO MUNICIPAL DEL CANTÓN COLIMES PARA EL FUNCIONAMIENTO DE LAS ESCUELAS DE DIFERENTES DISCIPLINAS DEPORTIVAS Y LÚDICAS, QUE BENEFICIARÁN A LOS NIÑOS, NIÑAS, JÓVENES Y ADULTOS DE ESCASOS RECURSOS DEL CANTÓN COLIMES."/>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DURÁN PARA PROMOVER Y PATROCINAR ACTIVIDADES DEPORTIVAS"/>
    <x v="4"/>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DURÁN"/>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EL EMPALME PARA PROMOVER Y PATROCINAR ACTIVIDADES DEPORTIVAS"/>
    <x v="250"/>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EL EMPALME"/>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EL TRIUNFO PARA PROMOVER Y PATROCINAR ACTIVIDADES DEPORTIVAS"/>
    <x v="251"/>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EL TRIUNFO"/>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ISIDRO AYORA PARA PROMOVER Y PATROCINAR ACTIVIDADES DEPORTIVAS"/>
    <x v="252"/>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ISIDRO AYORA"/>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LOMAS DE SARGENTILLO PARA PROMOVER Y PATROCINAR ACTIVIDADES DEPORTIVAS"/>
    <x v="253"/>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LOMAS DE SARGENTILLO"/>
    <n v="0"/>
    <s v="4 AÑOS"/>
    <n v="1460"/>
    <d v="2023-10-04T00:00:00"/>
    <d v="2023-10-04T00:00:00"/>
    <d v="2027-10-03T00:00:00"/>
    <d v="2025-10-08T16:21:10"/>
    <x v="1"/>
    <s v="CONTRATO No. L-CPG-10-2023-X-0, CONTRATO No. CONTRATO No. S-PRS-56-2023-X-0, CONTRATO No. S-PRS-49-2023-X-0, CONTRATO No. S-PRS-77-2023-X-0"/>
    <s v="ACTA DE LIQUIDACIÓN"/>
    <s v="NO"/>
    <m/>
  </r>
  <r>
    <n v="2023"/>
    <s v="EDUCACIÓN Y DEPORTES"/>
    <x v="3"/>
    <s v="CONVENIO MARCO DE COOPERACIÓN INTERINSTITUCIONAL ENTRE EL GOBIERNO AUTÓNOMO DESCENTRALIZADO PROVINCIAL DEL GUAYAS Y GOBIERNO AUTÓNOMO DESCENTRALIZADO PARROQUIAL RURAL LOS LOJAS PARA PROMOVER Y PATROCINAR ACTIVIDADES DEPORTIVAS"/>
    <x v="254"/>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 LA JUNTA PARROQUIAL LOS LOJAS"/>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CRNEL. MARCELINO MARIDUEÑA PARA PROMOVER Y PATROCINAR ACTIVIDADES DEPORTIVAS"/>
    <x v="255"/>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MARCELINO MARIDUELLA"/>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 MILAGRO PARA PROMOVER Y PATROCINAR ACTIVIDADES DEPORTIVAS"/>
    <x v="256"/>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MILAGRO"/>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NARANJITO PARA PROMOVER Y PATROCINAR ACTIVIDADES DEPORTIVAS"/>
    <x v="257"/>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NARANJITO"/>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NOBOL PARA PROMOVER Y PATROCINAR ACTIVIDADES DEPORTIVAS"/>
    <x v="258"/>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NOBOL"/>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PALESTINA PARA PROMOVER Y PATROCINAR ACTIVIDADES DEPORTIVAS"/>
    <x v="259"/>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PALESTINA"/>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PEDRO CARBO PARA PROMOVER Y PATROCINAR ACTIVIDADES DEPORTIVAS"/>
    <x v="260"/>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PEDRO CARBO"/>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SALITRE PARA PROMOVER Y PATROCINAR ACTIVIDADES DEPORTIVAS"/>
    <x v="261"/>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SALITRE"/>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SANTA LUCIA PARA PROMOVER Y PATROCINAR ACTIVIDADES DEPORTIVAS"/>
    <x v="262"/>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SANTA LUCÍA"/>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SIMÓN BOLÍVAR PARA PROMOVER Y PATROCINAR ACTIVIDADES DEPORTIVAS"/>
    <x v="263"/>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SIMÓN BOLÍVAR"/>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SAN JACINTO DE YAGUACHI PARA PROMOVER Y PATROCINAR ACTIVIDADES DEPORTIVAS"/>
    <x v="264"/>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YAGUACHI"/>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PARROQUIAL RURAL DE TARIFA PARA PROMOVER Y PATROCINAR ACTIVIDADES DEPORTIVAS"/>
    <x v="265"/>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 LA PARROQUIA RURAL DE TARIFA"/>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PLAYAS PARA PROMOVER Y PATROCINAR ACTIVIDADES  DEPORTIVAS"/>
    <x v="266"/>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PLAYAS"/>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PARROQUIAL RURAL LIMONAL PARA PROMOVER Y PATROCINAR ACTIVIDADES  DEPORTIVAS"/>
    <x v="267"/>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 LA PARROQUIA RURAL LIMONAL"/>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ALFREDO BAQUERIZO MORENO (JUJAN) PARA PROMOVER Y PATROCINAR ACTIVIDADES DEPORTIVAS"/>
    <x v="268"/>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JUJAN"/>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PARROQUIAL JESÚS MARÍA PARA PROMOVER Y PATROCINAR ACTIVIDADES DEPORTIVAS"/>
    <x v="269"/>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 LA JUNTA PARROQUIAL JESÚS MARÍA"/>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NARANJAL PARA PROMOVER Y PATROCINAR ACTIVIDADES  DEPORTIVAS"/>
    <x v="270"/>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NARANJAL"/>
    <n v="0"/>
    <s v="4 AÑOS"/>
    <n v="1460"/>
    <d v="2023-10-04T00:00:00"/>
    <d v="2023-10-04T00:00:00"/>
    <d v="2027-10-03T00:00:00"/>
    <d v="2025-10-08T16:21:10"/>
    <x v="1"/>
    <s v="CONTRATO No. L-CPG-10-2023-X-0, CONTRATO No. CONTRATO No. S-PRS-56-2023-X-0, CONTRATO No. S-PRS-49-2023-X-0, CONTRATO No. S-PRS-77-2023-X-0_x000a_"/>
    <s v="ACTA DE LIQUIDACIÓN"/>
    <s v="NO"/>
    <m/>
  </r>
  <r>
    <n v="2023"/>
    <s v="EDUCACIÓN Y DEPORTES"/>
    <x v="3"/>
    <s v="CONVENIO MARCO DE COOPERACIÓN INTERINSTITUCIONAL ENTRE EL GOBIERNO AUTÓNOMO DESCENTRALIZADO PROVINCIAL DEL GUAYAS Y GOBIERNO AUTÓNOMO DESCENTRALIZADO MUNICIPAL DEL CANTÓN BALZAR PARA PROMOVER Y PATROCINAR ACTIVIDADES  DEPORTIVAS"/>
    <x v="271"/>
    <s v="EL PRESENTE INSTRUMENTO TIENE POR OBJETO CREAR_x000a_ALIANZAS CON EL GOBIERNO AUTÓNOMO DESCENTRALIZADO PARROQUIAL RURAL EL LIMONAL PARA EL FUNCIONAMIENTO DE LAS ESCUELAS DE DIFERENTES DISCIPLINAS DEPORTIVAS Y LÚDICAS, QUE BENEFICIARÁN A LOS NIÑOS, NIÑAS, JÓVENES Y ADULTOS DE ESCASOS RECURSOS DEL CANTÓN BALZAR"/>
    <n v="0"/>
    <s v="4 AÑOS"/>
    <n v="1460"/>
    <d v="2023-10-04T00:00:00"/>
    <d v="2023-10-04T00:00:00"/>
    <d v="2027-10-03T00:00:00"/>
    <d v="2025-10-08T16:21:10"/>
    <x v="1"/>
    <s v="CONTRATO No. L-CPG-10-2023-X-0, CONTRATO No. CONTRATO No. S-PRS-56-2023-X-0, CONTRATO No. S-PRS-49-2023-X-0, CONTRATO No. S-PRS-77-2023-X-0_x000a_"/>
    <s v="ACTA DE LIQUIDACIÓN"/>
    <s v="NO"/>
    <m/>
  </r>
  <r>
    <n v="2023"/>
    <s v="PROYECTOS  Y COOPERACIÓN INTERNACIONAL"/>
    <x v="3"/>
    <s v="CONVENIO MARCO INTERINSTITUCIONAL DE COOPERACIÓN TÉCNICA CON LA CÁMARA DE LA PEQUEÑA  INDUSTRIA DEL GUAYAS - CAPIG"/>
    <x v="272"/>
    <s v="FORTALECER LA COLABORACIÓN MUTUA PARA LA IDENTIFICACIÓN, PROMOCIÓN, FACILITACIÓN Y EJECUCIÓN DE ACCIONES Y PROYECTOS QUE CONTRIBUYAN AL DESARROLLO PRODUCTIVO Y DE LA MICRO, PEQUEÑA Y MEDIANA INDUSTRIA EN LA PROVINCIA DEL GUAYAS."/>
    <n v="0"/>
    <s v="2 AÑOS"/>
    <n v="730"/>
    <d v="2023-10-04T00:00:00"/>
    <d v="2023-10-04T00:00:00"/>
    <d v="2025-10-03T00:00:00"/>
    <d v="2025-10-08T16:21:10"/>
    <x v="0"/>
    <s v="FOTO DE REUNIONES"/>
    <s v="ACTA DE LIQUIDACIÓN"/>
    <s v="NO"/>
    <m/>
  </r>
  <r>
    <n v="2023"/>
    <s v="TICS"/>
    <x v="3"/>
    <s v="CONVENIO MARCO DE COOPERACIÓN INTERINSTITUCIONAL ENTRE EL GOBIERNO AUTÓNOMO DESCENTRALIZADO PROVINCIAL DEL GUAYAS Y LA PROCURADURÍA GENERAL DEL ESTADO"/>
    <x v="273"/>
    <s v="POR MEDIO DEL PRESENTE CONVENIO DE COOPERACION INTERINSTITUCIONAL, LAS PARTES SE COMPROMETEN A AUNAR ESFUERZOS, TECNICOS, JURIDICOS Y ADMINISTRATIVO CON EL OBJETIVO DE CREAR UN AMBITO DE COOPERACION ENTRE LA PROCURADURIA GENERAL DEL ESTADO Y LA PREFECTURA PARA QUE AMBAS INSTITUCIONES PUEDAN CONTAR CON EL SOFTWARE: SISTEMA INFORMATICO DE GESTION DE TRAMITES (SGT). PARA ESE EFECTO, LA PROCURADURIA GENERAL DEL ESTADO CEDE DE FORMA GRATUIT E INTRANSFERIBLE A LA PREFECTURA, EL USO DEL MENCIONADO PROGRAMA INFORMATICO QUE SERVIRA PARA EL REGISTRO, CONTROL, SEGUIMIENTO Y REPORTERIA DE TODOS LOS CASOS, DILIGENCIAS, CONTRATOS Y DEMAS TRAMITES ADMINISTRATIVOS A SU CARGO"/>
    <n v="0"/>
    <s v="4 AÑOS"/>
    <n v="1460"/>
    <d v="2023-10-13T00:00:00"/>
    <d v="2023-10-13T00:00:00"/>
    <d v="2027-10-12T00:00:00"/>
    <d v="2025-10-08T16:21:10"/>
    <x v="1"/>
    <s v="ACTAS DE REUNIONES"/>
    <s v="ACTA DE LIQUIDACIÓN"/>
    <s v="NO"/>
    <m/>
  </r>
  <r>
    <n v="2023"/>
    <s v="DESARROLLO PRODUCTIVO"/>
    <x v="0"/>
    <s v="CONVENIO DE COOPERACIÓN INTERINSTITUCIONAL ENTRE EL GOBIERNO AUTÓNOMO DESCENTRALIZADO PROVINCIAL DEL GUAYAS Y LA FUNDACIÓN DE ASISTENCIA SOCIAL MUJERES SIN LÍMITES"/>
    <x v="274"/>
    <s v="* FORTALECER LAS HABILIDADES EMPRESARIALES Y MEJORAR LAS OPORTUNIDADES DE ÉXITO DE LAS MUJERES EMPRENDEDORAS VINCULADAS A LA PREFECTURA. / * FORTALECER LA ACTIVIDAD COMERCIAL DE LAS  EMPRENDEDORAS MEDIANTE ESPACIOS QUE PERMITAN EXPONER SUS PRODUCTOS A UN PÚBLICO MASIVO. / * CREAR ESPACIOS QUE INCENTIVEN LA COMERCIALIZACIÓN DE LOS PRODUCTOS DE LAS EMPRENDEDORAS Y LA AMPLIACIÓN DE CLIENTES POTENCIALES."/>
    <n v="45000"/>
    <s v="3 MESES"/>
    <n v="90"/>
    <d v="2023-10-26T00:00:00"/>
    <d v="2023-10-26T00:00:00"/>
    <d v="2024-01-24T00:00:00"/>
    <d v="2025-10-08T16:21:10"/>
    <x v="0"/>
    <s v="ACTA DE LIQUIDACIÓN"/>
    <s v="ACTA DE LIQUIDACIÓN"/>
    <s v="SI"/>
    <m/>
  </r>
  <r>
    <n v="2023"/>
    <s v="DESARROLLO PRODUCTIVO"/>
    <x v="3"/>
    <s v="CONVENIO MARCO DE COOPERACIÓN INTERINSTITUCIONAL ENTRE PREFECTURA DEL GUAYAS Y AGROCALIDAD"/>
    <x v="275"/>
    <s v="SE COMPROMETEN A ESTABLECER RELACIONES DE COOPERACIÓN CON EL OBJETIVO DE FORJAR ALLANZAS ESTRATÉGICAS QUE BENEFICIEN A LOS CIUDADANOS Y PRODUCTORES DE LA PROVINCIA DEL GUAYAS. ESTAS ALIANZAS IMPULSARÁN EL DESARROLLO DE ACTIVIDADES, PROYECTOS Y PROGRAMAS, Y OFRECERÁN CAPACITACIONES Y ASISTENCIA TÉCNICA EN ÁREAS PERTINENTES, POTENCIANDO EL CRECIMIENTO Y BIENESTAR DE LA COMUNIDAD LOCAL."/>
    <n v="0"/>
    <s v="4 AÑOS"/>
    <n v="1460"/>
    <d v="2023-10-27T00:00:00"/>
    <d v="2023-10-27T00:00:00"/>
    <d v="2027-10-26T00:00:00"/>
    <d v="2025-10-08T16:21:10"/>
    <x v="1"/>
    <s v="SIN MEDIO DE VERIFICACIÓN"/>
    <s v="ACTA DE LIQUIDACIÓN"/>
    <s v="NO"/>
    <m/>
  </r>
  <r>
    <n v="2023"/>
    <s v="DESARROLLO PRODUCTIVO"/>
    <x v="3"/>
    <s v="CONVENIO MARCO DE COOPERACIÓN INTERINSTITUCIONALENTRE EL GOBIERNO AUTÓNOMO DESCENTRALIZADO PROVINCIAL DELGUAYAS Y BANECUADOR B.P"/>
    <x v="276"/>
    <s v="FORMALIZAR LA COORDINACIÓN DE ESFUERZOS Y COMPROMISOS EN LA ADOPCIÓN DE ESTRATEGIAS, PLANIFICACIÓN E IMPLEMENTACIÓN DE ACCIONES COMUNES, ENCAMINADAS A FORTALECER LAS CAPACIDADES DE PRODUCCIÓN DE LOS  PRODUCTORES DE LA PROVINCIA DEL GUAYAS"/>
    <n v="0"/>
    <s v="4 AÑOS"/>
    <n v="1460"/>
    <d v="2023-10-27T00:00:00"/>
    <d v="2023-10-27T00:00:00"/>
    <d v="2027-10-26T00:00:00"/>
    <d v="2025-10-08T16:21:10"/>
    <x v="1"/>
    <s v="CONVENIO ESPECÍFICO FIRMADO"/>
    <s v="ACTA DE LIQUIDACIÓN"/>
    <s v="NO"/>
    <m/>
  </r>
  <r>
    <n v="2023"/>
    <s v="BIENESTAR CIUDADANO"/>
    <x v="0"/>
    <s v="CONVENIO DE COOPERACIÓN ENTRE EL GOBIERNO AUTÓNOMO DESCENTRALIZADO PROVINCIAL DEL GUAYAS Y LA BENEMÉRITA SOCIEDAD PROTECTORA DE LA INFANCIA MISIÓN MÉDICA PTERIGIÓN"/>
    <x v="213"/>
    <s v="MEJORAR LA CALIDAD DE VIDA Y REDUCIR LAS DESIGUALDADES DE LOS NIÑOS, NIÑAS, JÓVENES Y ADULTOS MAYORES GUAYASENSES CON CONDICIONES MÉDICAS INCAPACITANTES, A TRAVÉS DE LA ATENCIÓN QUIRÚRGICA GRATUITA DE LA MISIÓN MÉDICA DE PTERIGIÓN."/>
    <n v="145000"/>
    <s v="3 MESES"/>
    <n v="90"/>
    <d v="2023-11-01T00:00:00"/>
    <d v="2023-11-01T00:00:00"/>
    <d v="2024-01-30T00:00:00"/>
    <d v="2025-10-08T16:21:10"/>
    <x v="0"/>
    <s v="ACTA DE LIQUIDACIÓN"/>
    <s v="ACTA DE LIQUIDACIÓN"/>
    <s v="SI"/>
    <m/>
  </r>
  <r>
    <n v="2023"/>
    <s v="EDUCACIÓN Y DEPORTES"/>
    <x v="0"/>
    <s v="PROYECTO DE CONVENIO TRIPARTITO DE COOPERACIÓN INTERINSTITUCIONAL ENTRE LA UNIVERSIDAD CATÓLICA DE SANTIAGO DE GUAYAQUIL, LA UNIDAD EDUCATIVA PARTICULAR SANTIAGO MAYOR Y EL GOBIERNO PROVINCIAL DEL GUAYAS PARA LA REALIZACIÓN DEL BACHILLERATO ACELERADO"/>
    <x v="277"/>
    <s v="SE COMPROMETEN, A TRAVÉS DEL &quot;PROGRAMA DE BACHILLERATO ACELERADO&quot;, ENTRE UN 600 Y HASTA UN MÁXIMO DE 1.000 PERSONAS, A OFRECER A LOS BENEFICIARIOS DEL PROGRAMA SOCIAL CUIDANDO VIDAS Y A LOS GRUPOS VULNERABLES EN REZAGO ESCOLAR UNA ALTERATIVA PARA LA OBTENCIÓN DEL TITULO DE BACHILLERATO Y DESARROLLAR COMPETENCIAS COGNITIVO-LABORALES, APORTE QUE SE CONFIERE PARA FOMENTAR PROGRAMAS QUE PROMUEVEN EL DESARROLLO HUMANO, EDUCATIVO, SOCIAL Y PRODUCTIVO EN BENEFICIO DE LOS GUAYASENSES, EN LA FORMA Y BAJO LAS CONDICIONES QUE SE ESTIPULAN MÁS ADELANTE"/>
    <n v="211250.00000000003"/>
    <s v="15 MESES"/>
    <n v="450"/>
    <d v="2023-11-01T00:00:00"/>
    <d v="2023-11-01T00:00:00"/>
    <d v="2025-01-24T00:00:00"/>
    <d v="2025-10-08T16:21:10"/>
    <x v="0"/>
    <s v="LISTADO DE ESTUDIANTES INSCRITOS EN EL PROGRAMA"/>
    <s v="ACTA DE LIQUIDACIÓN"/>
    <s v="NO"/>
    <m/>
  </r>
  <r>
    <n v="2023"/>
    <s v="TALENTO HUMANO"/>
    <x v="0"/>
    <s v="CONVENIO ESPECÍFICO DE COOPERACIÓN INTERINSTITUCIONAL PARA PRÁCTICAS ESTUDIANTILES ENTRE EL GOBIERNO AUTÓNOMO DESCENTRALIZADO PROVINCIAL DEL GUAYAS Y LA UNIDAD EDUCATIVA JORGE ICAZA CORONEL"/>
    <x v="278"/>
    <s v="VINCULAR E INTERACTUAR AL ESTUDIANTE CON EL ENTORNO LABORAL, PARA DISCERNIR SOBRE SU FUTURO Y SUS PREFERENCIAS LABORALES CON LA FINALIDAD DE CONSOLIDAR LA RELACIÓN ENTRE LA TEORÍA Y LA PRÁCTICA."/>
    <n v="0"/>
    <s v="104 DÍAS"/>
    <n v="104"/>
    <d v="2023-11-07T00:00:00"/>
    <d v="2023-11-07T00:00:00"/>
    <d v="2024-02-19T00:00:00"/>
    <d v="2025-10-08T16:21:10"/>
    <x v="0"/>
    <s v="INFOME DE DESARROLLO DE ACTIVIDADES"/>
    <s v="ACTA DE LIQUIDACIÓN"/>
    <s v="NO"/>
    <m/>
  </r>
  <r>
    <n v="2023"/>
    <s v="EDUCACIÓN Y DEPORTES"/>
    <x v="0"/>
    <s v="CONVENIO DE COOPERACIÓN ENTRE EL GOBIERNO AUTÓNOMO DESCENTRALIZADO PROVINCIAL DEL GUAYAS Y LA JUNTA PROVINCIAL DE LA CRUZ ROJA DEL GUAYAS"/>
    <x v="279"/>
    <s v="EL GOBIERNO AUTÓNOMO DESCENTRALIZADO PROVINCIAL DEL GUAYAS Y LA JUNTA PROVINCIAL DE LA CRUZ ROJA DEL GUAYAS, TIENEN  COMO OBJETIVO  E STABLECER RELACIONES DE COOPERACIÓN PARA  LA VALORACIÓN MÉDICA DE LOS DEPORTISTAS  QUE INTEGRAL LAS 30 ESCUELAS DEPORTIVAS DENTRO DEL PROYECTO INVERSIÓN SOCIAL DEPORTES 2023 – 2024 DE LA PREFECTURA CIUDADANA DEL GUAYAS, CONFORME A LA PROPUESTA SUSCRITA POR LA SEÑORA TERESA FARAH DE AUREA, PRESIDENTA DE LA JUNTA PROVINCIAL DEL GUAYAS DE LA CRUZ ROJA ECUATORIANA, DE FECHA 20 DE OCTUBRE DEL 2023, LA MISMA QUE SE ADJUNTA COMO ANEXO A LA PRESENTE."/>
    <n v="201960"/>
    <s v="3 MESES"/>
    <n v="90"/>
    <d v="2023-11-10T00:00:00"/>
    <d v="2023-11-10T00:00:00"/>
    <d v="2024-02-08T00:00:00"/>
    <d v="2025-10-08T16:21:10"/>
    <x v="0"/>
    <s v="SIN MEDIO DE VERIFICACIÓN"/>
    <s v="ACTA DE LIQUIDACIÓN"/>
    <s v="NO"/>
    <m/>
  </r>
  <r>
    <n v="2023"/>
    <s v="BIENESTAR CIUDADANO"/>
    <x v="3"/>
    <s v="CONVENIO DE COOPERACIÓN  INTERINSTITUCIONAL ENTRE EL GOBIERNO AUTÓNOMO DESCENTRALIZADO PROVINCIAL DEL GUAYAS Y EL GOBIERNO AUTÓNOMO DESCENTRALIZADO MUNICIPAL DEL CANTÓN DAULE PARA LA IMPLEMENTACIÓN DE UNA MANZANA DEL CUIDADO"/>
    <x v="280"/>
    <s v="EL GOBIERNO AUTÓNOMO DESCENTRALIZADO PROVINCIAL DEL GUAYAS Y EL GOBIERNO AUTÓNOMO DESCENTRALIZADO MUNICIPIO DEL CANTÓN DAULE, SE COMPROMETEN A LA COOPERACIÓN INTERINSTITUCIONAL, BAJO LA MODALIDAD DE PRESTACIÓN DE SERVICIOS PÚBLICOS, A FIN DE SER PARTE DEL “SISTEMA DE CUIDADO PROVINCIAL -CUIDANDO VIDAS”, MEDIANTE LA APERTURA DE UNA “MANZANA DE CUIDADO” PARA LAS MUJERES CUIDADORAS DEL HOGAR DEL CANTÓN DAULE, DENTRO DEL ÁMBITO DE BIENESTAR FAMILIAR, PUEDAN ACCEDER DE MANERA EFECTIVA, OPORTUNA, EFICIENTE Y EFICAZ A SERVICIOS DE FORMACIÓN, BIENESTAR Y AUTOCUIDADO; GENERACIÓN DE INGRESOS Y CUIDADO PROFESIONAL QUE PRESTA EL PROYECTO EN LAS INSTALACIONES DEL CENTRO MÉDICO MUNICIPAL “OLGA BARZOLA MARTILLO_x000a_”QUE MANTIENE LA MUNICIPALIDAD DE DAULE."/>
    <n v="0"/>
    <s v="4 AÑOS"/>
    <n v="1460"/>
    <d v="2023-11-14T00:00:00"/>
    <d v="2023-11-14T00:00:00"/>
    <d v="2027-11-13T00:00:00"/>
    <d v="2025-10-08T16:21:10"/>
    <x v="1"/>
    <s v="SOCIALIZACIÓN DE LA INAUGURACIÓN"/>
    <s v="CUMPLIMIENTO DEL OBJETIVO DEL CONVENIO"/>
    <s v="NO"/>
    <m/>
  </r>
  <r>
    <n v="2023"/>
    <s v="GESTIÓN ESTRATEGICA"/>
    <x v="3"/>
    <s v="CONVENIO DE COOPERACIÓN ENTRE EL GOBIERNO AUTÓNOMO DESCENTRALIZADO PROVINCIAL DEL GUAYAS Y LA FUNDACIÓN CIUDADANA DE MOVILIDAD Y SEGURIDAD VIAL"/>
    <x v="281"/>
    <s v="AFIANZAR LA COORDINACIÓN Y COLABORACIÓN INSTITUCIONAL ENTRE LA FUNDACIÓN CIUDADANA DE MOVILIDAD Y SEGURIDAD VIAL Y EL GOBIERNO AUTÓNOMO DESCENTRALIZADO PROVINCIAL DEL GUAYAS PARA LA EJECUCIÓN DE ACCIONES CONJUNTAS PARA EL DESARROLLO DE PROYECTOS Y PROGRAMAS QUE PROMUEVAN LA SEGURIDAD VIAL DENTRO DE LA PROVINCIA DEL GUAYAS"/>
    <n v="0"/>
    <s v="4 AÑOS"/>
    <n v="1460"/>
    <d v="2023-11-17T00:00:00"/>
    <d v="2023-11-17T00:00:00"/>
    <d v="2027-11-16T00:00:00"/>
    <d v="2025-10-08T16:21:10"/>
    <x v="1"/>
    <s v="SIN MEDIO DE VERIFICACIÓN"/>
    <s v="VENCIMIENTO DEL PLAZO"/>
    <s v="NO"/>
    <m/>
  </r>
  <r>
    <n v="2023"/>
    <s v="PLANIFICACIÓN / COORD. INFRAESTRUCTURA /  COORD. DESARROLLO SOSTENIBLE"/>
    <x v="3"/>
    <s v="CONVENIO MARCO DE COOPERACIÓN INTERINSTITUCIONAL CON EL GOBIERNO AUTÓNOMO DESCENTRALIZADO PROVINCIAL DE MANABÍ"/>
    <x v="282"/>
    <s v="ESTABLECER UN MARCO DE COMPROMISOS, QUE PERMITAN PROMOVER EL DESARROLLO EN ASUNTOS RELACIONADOS A VIALIDAD, RIEGO Y DRENAJE, GESTIÓN AMBIENTAL, FOMENTO PRODUCTIVO, TURISMO, CULTURA Y PATRIMONIO; Y AL APOYO DE EJECUCIÓN DE PROYECTOS A FAVOR DE GRUPOS DE ATENCIÓN PRIORITARIA, CONFORME A LOS EJES ESTABLECIDOS"/>
    <n v="0"/>
    <s v="4 AÑOS"/>
    <n v="1460"/>
    <d v="2023-11-20T00:00:00"/>
    <d v="2023-11-20T00:00:00"/>
    <d v="2027-11-19T00:00:00"/>
    <d v="2025-10-08T16:21:10"/>
    <x v="1"/>
    <s v="SIN MEDIO DE VERIFICACIÓN"/>
    <s v="VENCIMIENTO DEL PLAZO"/>
    <s v="NO"/>
    <m/>
  </r>
  <r>
    <n v="2023"/>
    <s v="BIENESTAR CIUDADANO"/>
    <x v="0"/>
    <s v="CONVENIO DE COOPERACIÓN INTERINSTITUCIONAL ENTRE EL GOBIERNO PROVINCIAL AUTÓNOMO DESCENTRALIZADO DEL GUAYAS Y LA SOCIEDAD DE LUCHA CONTRA EL CÁNCER, SOLCA, MATRIZ GUAYAQUIL, PARA LA PREVENCIÓN Y DETECCIÓN OPORTUNA DEL CÁNCER EN LA POBLACIÓN GUAYASENSE"/>
    <x v="283"/>
    <s v="ATENDER LAS NECESIDADES DE LA POBLACIÓN GUAYASENSE EN MATERIA DE PREVENCIÓN Y DIAGNÓSTICO TEMPRANO DEL CÁNCER, A TRAVÉS DE LA REALIZACIÓN DE EXÁMENES DE LABORATORIO EN MUJERES, HOMBRES Y NIÑOS, DE MANERA QUE SE PUEDA DIAGNOSTICAR LA ENFERMEDAD DE FORMA PREVENTIVA LO QUE GARANTIZA UN MEJOR PRONÓSTICO DE CURACIÓN, PARA LOS GUAYASENSES QUE ACUDAN A LOS SISTEMA DE CUIDADO PROVINCIAL “CUIDANDO VIDAS” Y LAS DENOMINADAS “MANZANAS DE CUIDADO” EN LAS PARROQUIAS Y CANTONES DE LA PROVINCIA DEL GUAYAS. ADICIONALMENTE SE BRINDARÁN CHARLAS MÉDICAS MEDIANTE LAS CUALES SE INSTRUIRÁ A LA POBLACIÓN RESPECTO DE LA ENFERMEDAD Y DE LAS CONDUCTAS QUE DEBEN OBSERVARSE PARA REDUCIR LA POSIBILIDAD DE PADECER ESTA ENFERMEDAD"/>
    <n v="253875"/>
    <s v="1 AÑO"/>
    <n v="365"/>
    <d v="2023-11-24T00:00:00"/>
    <d v="2023-11-24T00:00:00"/>
    <d v="2024-11-23T00:00:00"/>
    <d v="2025-10-08T16:21:10"/>
    <x v="0"/>
    <s v="ACTA DE TERMINACIÓN POR MUTUO ACUERDO"/>
    <s v="ACTA DE LIQUIDACIÓN"/>
    <s v="NO"/>
    <m/>
  </r>
  <r>
    <n v="2023"/>
    <s v="ARTE Y CULTURA"/>
    <x v="0"/>
    <s v="CONVENIO DE COOPERACIÓN ENTRE EL GOBIERNO PROVINCIAL DESCENTRALIZADO DEL GUAYAS Y ESTEFANIA VILLACIS PADILLA DIRECTORA, TITIRITERA Y PRODUCTORA GENERAL PARA LA PRESENTACIÓN DE “VILLANCICOS VIVIENTES”."/>
    <x v="284"/>
    <s v="LLEVAR ENTRETENIMIENTO SANO Y CULTURAL PARA LA FAMILIA EN UN ENTORNO NAVIDEÑO QUE CONTEMPLA EL USO DEL TEATRO DE SOMBRAS CREADO CON ELEMENTOS RECICLADOS, MÚSICA EN VIVO Y NARRACIÓN EN DÓNDE ENFOCAREMOS LOS VILLANCICOS DESDE UNA PERSPECTIVA NUEVA Y ORIGINAL. QUEREMOS CREAR UN MOMENTO DE UNIÓN FAMILIAR EN EL DISFRUTE DE EVENTOS ARTÍSTICOS DE PRIMER NIVEL Y DE LIBRE ACCESO. NUESTRO OBJETIVO CENTRAL ES BRINDAR ARTE AL ALCANCE DE LOS QUE MENOS POSIBILIDADES TIENEN DE TENER ACCESO A ELLA"/>
    <n v="6000"/>
    <s v="24 DÍAS"/>
    <n v="24"/>
    <d v="2023-11-27T00:00:00"/>
    <d v="2023-12-04T00:00:00"/>
    <d v="2023-12-28T00:00:00"/>
    <d v="2025-10-08T16:21:10"/>
    <x v="0"/>
    <s v="INFORME"/>
    <s v="ACTA DE LIQUIDACIÓN"/>
    <s v="SI"/>
    <m/>
  </r>
  <r>
    <n v="2023"/>
    <s v="ARTE Y CULTURA"/>
    <x v="0"/>
    <s v="CONVENIO DE COOPERACIÓN ENTRE EL GOBIERNO PROVINCIAL DEL GUAYAS Y ADRIANA ECHEVERRÍA PRODUCTORA GRUPO TEATRAL ELLOS, PROYECTO ARTÍSTICO, CULTURAL Y TEATRAL DE PREVENCIÓN ANTE EL FENÓMENO DE EL NIÑO “GUAYAS SE PREPARA”. "/>
    <x v="285"/>
    <s v="GENERAR UN ESPACIO TEATRAL SOCIAL, EDUCATIVO Y LÚDICO EN CANTONES DE ALTO IMPACTO DEL FENÓMENO DE EL NIÑO, TALES COMO: ISIDRO AYORA, VIRGEN DE FÁTIMA (YAGUACHI), SIMÓN BOLÍVAR Y GUAYAQUIL DE LA PROVINCIA DEL GUAYAS CON EL FIN DE MOSTRAR POSIBLES SITUACIONES EMERGENTES PARA UN MEJOR ACCIONAR POR PARTE DE LA POBLACIÓN Y ASÍ PUEDAN PRIORIZAR Y PREVENIR EL IMPACTO EN LOS CANTONES DE ALTO RIESGO DE INUNDACIONES POR ACCIÓN DEL FENÓMENO DE EL NIÑO"/>
    <n v="79162"/>
    <s v="2 MESES"/>
    <n v="60"/>
    <d v="2023-11-27T00:00:00"/>
    <d v="2023-11-27T00:00:00"/>
    <d v="2024-01-27T00:00:00"/>
    <d v="2025-10-08T16:21:10"/>
    <x v="0"/>
    <s v="ACTA DE LIQUIDACIÓN"/>
    <s v="ACTA DE LIQUIDACIÓN"/>
    <s v="SI"/>
    <m/>
  </r>
  <r>
    <n v="2023"/>
    <s v="BIENESTAR CIUDADANO"/>
    <x v="3"/>
    <s v="CONVENIO DE COOPERACIÓN ENTRE EL GOBIERNO AUTÓNOMO DESCENTRALIZADO PROVINCIAL DEL GUAYAS Y EL GOBIERNO AUTÓNOMO DESCENTRALIZADO MUNICIPAL DEL CANTÓN SIMÓN BOLÍVAR, PARA IMPLEMENTAR UNA MANZANA DE CUIDADO PERMANENTE EN EL CANTÓN SIMÓN BOLÍVAR"/>
    <x v="263"/>
    <s v="INCORPORAR AL “SISTEMA DE CUIDADO PROVINCIAL_x000a_-CUIDANDO VIDAS”, MEDIANTE LA APERTURA DE UNA “MANZANA DE CUIDADO” A LAS MUJERES CUIDADORAS DEL HOGAR DEL CANTÓN SIMÓN BOLÍVAR, PARA QUE, DENTRO DEL ÁMBITO DE BIENESTAR FAMILIAR,  PUEDAN  ACCEDER  DE  MANERA EFECTIVA,  OPORTUNA,  EFICIENTE  Y EFICAZ  A  SERVICIOS  DE  FORMACIÓN, BIENESTAR  Y AUTOCUIDADO; GENERACIÓN  DE  INGRESOS  Y CUIDADO  PROFESIONAL  QUE  PRESTA EL  PROYECTO  EN  LAS  INSTALACIONES DEL GAD MUNICIPAL DE SIMÓN BOLÍVAR."/>
    <n v="0"/>
    <s v="4 AÑOS"/>
    <n v="1460"/>
    <d v="2023-11-28T00:00:00"/>
    <d v="2023-11-28T00:00:00"/>
    <d v="2027-11-27T00:00:00"/>
    <d v="2025-10-08T16:21:10"/>
    <x v="1"/>
    <s v="SOCIALIZACIÓN DE LA INAUGURACIÓN"/>
    <s v="ACTA DE LIQUIDACIÓN"/>
    <s v="NO"/>
    <m/>
  </r>
  <r>
    <n v="2023"/>
    <s v="DESARROLLO PRODUCTIVO"/>
    <x v="0"/>
    <s v="CONVENIO TRIPARTITO DE COOPERACIÓN INTERINSTITUCIONAL TÉCNICA Y CIENTÍFICA ENTRE EL GOBIERNO AUTÓNOMO DESCENTRALIZADO PROVINCIAL DEL GUAYAS, LA ESCUELA SUPERIOR POLITÉCNICA DEL LITORAL – ESPOL Y LA EMPRESA PÚBLICA DE SERVICIOS ESPOL-TECH E.P."/>
    <x v="286"/>
    <s v="EL GOBIERNO AUTÓNOMO DESCENTRALIZADO PROVINCIAL DEL GUAYAS, LA ESCUELA SUPERIOR POLITÉCNICA DEL LITORAL - ESPOL Y LA EMPRESA PÚBLICA DE SERVICIO ESPOL TECH E.P., EJECUTARÁN EL PROYECTO DE SUBVENCIÓN A LOS PEQUEÑOS AGRICULTORES HASTA 5 HECTÁREAS CON PÉRDIDA TOTAL AFECTADOS POR LA ÉPOCA INVERNAL Y/O ENOS."/>
    <n v="532500"/>
    <s v="6 MESES"/>
    <n v="180"/>
    <d v="2023-11-28T00:00:00"/>
    <d v="2023-11-28T00:00:00"/>
    <d v="2024-05-26T00:00:00"/>
    <d v="2025-10-08T16:21:10"/>
    <x v="0"/>
    <s v="SIN MEDIO DE VERIFICACIÓN"/>
    <s v="ACTA DE LIQUIDACIÓN"/>
    <s v="NO"/>
    <m/>
  </r>
  <r>
    <n v="2023"/>
    <s v="DESARROLLO PRODUCTIVO"/>
    <x v="0"/>
    <s v="CONVENIO DE COOPERACIÓN PARA EL FORTALECIMIENTO DE LA PRODUCCIÒN DE SEMILLA CERTIFICADA DE ARROZ DE ALTA PRODUCTIVIDAD"/>
    <x v="95"/>
    <s v="FOMENTAR Y REACTIVAR A LOS PEQUEÑOS PRODUCTORES DE SEMILLAS CERTIFICADA DE LA PROVINCIA DEL GUAYAS, OBTENER NUEVAS VARIEDADES DE SEMILLAS DE ARROZ CON MEJORES RENDIMIENTOS, RESISTENCIA AL ACAME, TOLERANTES A PLAGAS Y ENFERMEDADES, GARANTIZAR EL ACCESO A SEMILLAS CERTIFICADAS A BAJOS COSTOS CON REFERENCIA AL MERCADO LOCAL"/>
    <n v="990000"/>
    <s v="1 AÑO"/>
    <n v="365"/>
    <d v="2023-11-28T00:00:00"/>
    <d v="2023-11-28T00:00:00"/>
    <d v="2024-07-01T00:00:00"/>
    <d v="2025-10-08T16:21:10"/>
    <x v="0"/>
    <s v="CONVENIO DE TERMINACIÓN UNILATERAL"/>
    <s v="CONVENIO DE TERMINACIÓN UNILATERAL"/>
    <s v="SI"/>
    <s v="revisar informe econ"/>
  </r>
  <r>
    <n v="2023"/>
    <s v="EDUCACIÓN Y DEPORTES"/>
    <x v="3"/>
    <s v="CONVENIO DE COOPERACIÓN INTERINSTITUCIONAL ENTRE EL GOBIERNO AUTÓNOMO PROVINCIAL DEL GUAYAS Y EL EQUIPO PROFESIONAL CLUB SPORT EMELEC, PARA PROMOVER EL DESARROLLO DEPORTIVO SOCIAL EN LAS ESCUELAS DE FÚTBOL DE LA PREFECTURA CIUDADANA DEL GUAYAS"/>
    <x v="287"/>
    <s v="EL PRESENTE INSTRUMENTO TIENE POR OBJETO CREAR ALLANZAS CON EL CLUB SPORT EMELEC, PARA PROMOVER EL DESARROLLO DEPORTIVO SOCIAL EN_x000a_ESCUELAS DE FÚTBOL DE LA PREFECTURA CIUDADANA DEL GUAYAS."/>
    <n v="0"/>
    <s v="4 AÑOS"/>
    <n v="1460"/>
    <d v="2023-12-03T00:00:00"/>
    <d v="2023-12-03T00:00:00"/>
    <d v="2027-12-02T00:00:00"/>
    <d v="2025-10-08T16:21:10"/>
    <x v="1"/>
    <s v="SIN MEDIO DE VERIFICACIÓN"/>
    <s v="ACTA DE LIQUIDACIÓN"/>
    <s v="NO"/>
    <m/>
  </r>
  <r>
    <n v="2023"/>
    <s v="BIENESTAR CIUDADANO"/>
    <x v="0"/>
    <s v="CONVENIO DE COOPERACIÓN ENTRE EL GOBIERNO AUTÓNOMO DESCENTRALIZADO PROVINCIAL DEL GUAYAS Y LA BENEMÉRITA SOCIEDAD PROTECTORA DE LA INFANCIA MISIÓN MÉDICA PTERIGIÓN"/>
    <x v="213"/>
    <s v="MEJORAR LA CALIDAD DE VIDA Y REDUCIR LAS DESIGUALDADES DE LOS NIÑOS, NIÑAS, JÓVENES Y ADULTOS MAYORES GUAYASENSES CON CONDICIONES MÉDICAS INCAPACITANTES, A TRAVÉS DE LA ATENCIÓN QUIRÚRGICA GRATUITA DE LA MISIÓN MÉDICA DE PTERIGIÓN."/>
    <n v="145000"/>
    <s v="3 MESES"/>
    <n v="90"/>
    <d v="2023-12-05T00:00:00"/>
    <d v="2023-12-05T00:00:00"/>
    <d v="2024-03-04T00:00:00"/>
    <d v="2025-10-08T16:21:10"/>
    <x v="0"/>
    <s v="ACTA DE LIQUIDACIÓN"/>
    <s v="ACTA DE LIQUIDACIÓN"/>
    <s v="SI"/>
    <m/>
  </r>
  <r>
    <n v="2023"/>
    <s v="BIENESTAR CIUDADANO"/>
    <x v="0"/>
    <s v="CONVENIO DE COOPERACIÓN ENTRE EL GOBIERNO AUTÓNOMO DESCENTRALIZADO PROVINCIAL DEL GUAYAS Y LA BENEMÉRITA SOCIEDAD PROTECTORA DE LA INFANCIA - MISIÓN MÉDICA DE DISCAPACIDADES GENERADAS POR PARÁLISIS CEREBRALES"/>
    <x v="213"/>
    <s v="REALIZAR CUATRO MISIONES QUE TIENEN COMO OBJETIVO PRINCIPAL Y GENERAL ES MEJORAR LA CALIDAD DE VIDA Y REDUCIR LAS DESIGUALDADES DE LOS NIÑOS, NIÑAS, Y JÓVENES GUAYASENSES ENTRE LAS PÁGINA 9 DE 14 EDADES DE 0 A 19 AÑOS, CON CONDICIONES MÉDICAS INCAPACITANTES, A TRAVÉS DE LA ATENCIÓN QUIRÚRGICA GRATUITA DE LA MISIÓN MÉDICA DE DISCAPACIDADES GENERADAS POR PARÁLISIS CEREBRALES."/>
    <n v="145000"/>
    <s v="3 MESES"/>
    <n v="90"/>
    <d v="2023-12-05T00:00:00"/>
    <d v="2023-12-05T00:00:00"/>
    <d v="2024-03-04T00:00:00"/>
    <d v="2025-10-08T16:21:10"/>
    <x v="0"/>
    <s v="ACTA DE LIQUIDACIÓN"/>
    <s v="ACTA DE LIQUIDACIÓN"/>
    <s v="SI"/>
    <m/>
  </r>
  <r>
    <n v="2023"/>
    <s v="BIENESTAR CIUDADANO"/>
    <x v="0"/>
    <s v="CONVENIO DE COOPERACIÓN ENTRE EL GOBIERNO AUTÓNOMO DESCENTRALIZADO PROVINCIAL DEL GUAYAS Y LA BENEMÉRITA SOCIEDAD PROTECTORA DE LA INFANCIA - MISIÓN CUIDANDO VIDAS"/>
    <x v="213"/>
    <s v="MEJORAR LA CALIDAD DE VIDA Y REDUCIR LAS DESIGUALDADES DE LOS NIÑOS, NIÑAS, JÓVENES Y ADULTOS MAYORES GUAYASENSES CON CONDICIONES MÉDICAS INCAPACITANTES, A TRAVÉS DE LA ATENCIÓN QUIRÚRGICA GRATUITA DE MISIÓN CUIDANDO VIDAS"/>
    <n v="145000"/>
    <s v="6 MESES"/>
    <n v="180"/>
    <d v="2023-12-06T00:00:00"/>
    <d v="2023-12-06T00:00:00"/>
    <d v="2024-06-03T00:00:00"/>
    <d v="2025-10-08T16:21:10"/>
    <x v="0"/>
    <s v="INFORME DEL SUPERVISOR DEL CONVENIO"/>
    <s v="ACTA DE LIQUIDACIÓN"/>
    <s v="NO"/>
    <m/>
  </r>
  <r>
    <n v="2023"/>
    <s v="EDUCACIÓN Y DEPORTES"/>
    <x v="0"/>
    <s v="CONVENIO DE COOPERACIÓN ENTRE EL GOBIERNO AUTÓNOMO DESCENTRALIZADO PROVINCIAL DEL GUAYAS Y FUNDACIÓN PAN TO GO PARA PROMOVER LA CARRERA BENÉFICA GO SANTA GO EN LA PROVINCIA DEL GUAYAS CANTÓN SAMBORONDÓN"/>
    <x v="288"/>
    <s v="CONTRIBUIR A LA REALIZACIÓN DE UN EVENTO DEPORTIVO SOCIAL QUE FOMENTE LA ACTIVIDAD DEPORTIVA Y COMPETENCIA SANA, A TRAVÉS DE LA SUSCRIPCIÓN DEL CONVENIO DE COOPERACIÓN ENTRE EL GOBIERNO AUTÓNOMO DESCENTRALIZADO PROVINCIAL DEL GUAYAS Y LA FUNDACIÓN PAN TO GO PARA PROMOVER LA CARRERA GO SANTA GO EN LA PROVINCIA DEL GUAYAS CANTÓN SAMBRONDÓN"/>
    <n v="20000"/>
    <s v="1 DÍA"/>
    <n v="1"/>
    <d v="2023-12-08T00:00:00"/>
    <d v="2023-12-08T00:00:00"/>
    <d v="2023-12-09T00:00:00"/>
    <d v="2025-10-08T16:21:10"/>
    <x v="0"/>
    <s v="ACTA DE LIQUIDACIÓN"/>
    <s v="ACTA DE LIQUIDACIÓN"/>
    <s v="SI"/>
    <m/>
  </r>
  <r>
    <n v="2023"/>
    <s v="EDUCACIÓN Y DEPORTES"/>
    <x v="3"/>
    <s v="CONVENIO TRIPARTITO DE COOPERACIÓN ENTRE EL GOBIERNO AUTÓNOMO DESCENTRALIZADO PROVINCIAL DEL GUAYAS, LA ESPOL Y LA EMPRESA DP WORLD"/>
    <x v="289"/>
    <s v="FORTALECER EL DESARROLLO LAS CAPACIDADES LABORALES DE LOS HABITANTES DE ESTA COMUNIDAD, A TRAVÉS DE LA EDUCACIÓN DE CALIDAD Y ESPECIALIZADA EN HERRAMIENTAS INFORMÁTICAS BÁSICAS, MEJORANDO EL CONOCIMIENTO EN LAS COMUNIDADES DE POSORJA, EL MORRO E ISLA PUNÁ DE LA PROVINCIA DEL GUAYAS, MEDIANTE LA EJECUCIÓN DE CAPACITACIONES BAJO LAS DIFERENTES MODALIDADES OFERTADAS"/>
    <n v="0"/>
    <s v="4 AÑOS"/>
    <n v="1460"/>
    <d v="2023-12-08T00:00:00"/>
    <d v="2023-12-08T00:00:00"/>
    <d v="2027-12-07T00:00:00"/>
    <d v="2025-10-08T16:21:10"/>
    <x v="1"/>
    <s v="SIN MEDIO DE VERIFICACIÓN"/>
    <s v="VENCIMIENTO DEL PLAZO"/>
    <s v="NO"/>
    <m/>
  </r>
  <r>
    <n v="2023"/>
    <s v="ARTE Y CULTURA"/>
    <x v="0"/>
    <s v="CONVENIO COOPERACIÓN ENTRE EL GOBIERNO PROVINCIAL DESCENTRALIZADO DEL GUAYAS Y KATTIA MURRIETA PARA PROYECTO DE PROMOCIÓN CULTURAL DE LA OBRA TEATRAL “LAS FIESTAS DE FIN DE AÑO EN EL GUAYAQUIL DEL AYER”"/>
    <x v="290"/>
    <s v="EL OBJETIVO GENERAL DE LA AUTORA, A TRAVÉS DE LA PRESENTACIÓN DE ESTE ESPECTÁCULO, ES MANTENER DENTRO DE LA CULTURA DE NUESTRO PUEBLO SUS TRADICIONES Y COSTUMBRES MÁS IMPORTANTES, Y QUE, ADEMÁS, SIRVA DE DIVERTIMENTO SANO PARA LOS ESPECTADORES DE TODAS LAS EDADES QUE NOS ACOMPAÑAN, NIÑOS, JÓVENES QUE DISFRUTAN DE PRINCIPIO A FIN CON EL PROGRAMA QUE SE LES BRINDA, DE MODO TOTALMENTE GRATUITO"/>
    <n v="5000"/>
    <s v="19 DÍAS"/>
    <n v="19"/>
    <d v="2023-12-11T00:00:00"/>
    <d v="2023-12-11T00:00:00"/>
    <d v="2023-12-30T00:00:00"/>
    <d v="2025-10-08T16:21:10"/>
    <x v="0"/>
    <s v="ACTA DE LIQUIDACIÓN"/>
    <s v="ACTA DE LIQUIDACIÓN"/>
    <s v="SI"/>
    <m/>
  </r>
  <r>
    <n v="2023"/>
    <s v="ARTE Y CULTURA"/>
    <x v="0"/>
    <s v="CONVENIO COOPERACIÓN ENTRE EL GOBIERNO PROVINCIAL DESCENTRALIZADO DEL GUAYAS CON ANDREA DIAZ, PARA LA PRESENTACIÓN DEL PROYECTO DE TEATRO ITINERANTE GUAYAS."/>
    <x v="291"/>
    <s v="PROMOVER EL ACERCAMIENTO AL TEATRO DE JÓVENES Y ADULTOS DE SECTORES POPULARES URBANO/PERIFÉRICOS DE CANTONES O LOCALIDADES DE LA PROVINCIA DEL GUAYAS, PREVIAMENTE SELECCIONADAS MEDIANTE ACCIONES DE DIFUSIÓN Y ENCUENTROS TEATRALES, PARA GENERAR NIVELES DE INTEGRACIÓN, SENSIBILIZACIÓN Y SOCIALIZACIÓN ENTRE LOS ARTISTAS Y LA POBLACIÓN ASISTENTE A LAS REPRESENTACIONES. EN UNA SEGUNDA ETAPA, MEDIANTE UNA GRAN CONVOCATORIA DIRIGIDA A ESTOS SECTORES URBANO/PERIFÉRICOS DE CANTONES DE LA PROVINCIA, EL OBJETIVO PRINCIPAL ES INVITAR A LA COMUNIDAD ASISTENTE A LAS FUNCIONES DE TEATRO A PARTICIPAR EN LOS TALLERES DE CAPACITACIÓN TEATRAL QUE SE EFECTUARÁN DESPUÉS DE LAS REPRESENTACIONES, CON EL OBJETIVO FINAL DE CREAR PEQUEÑAS ESCENAS TEATRALES QUE EVIDENCIEN LOS CONTENIDOS SURGIDOS DURANTE EL PROCESO DE TRABAJO EN LOS TALLERES"/>
    <n v="26000"/>
    <s v="49 DÍAS"/>
    <n v="49"/>
    <d v="2023-12-11T00:00:00"/>
    <d v="2023-12-11T00:00:00"/>
    <d v="2024-01-29T00:00:00"/>
    <d v="2025-10-08T16:21:10"/>
    <x v="0"/>
    <m/>
    <s v="ACTA DE LIQUIDACIÓN"/>
    <s v="NO"/>
    <m/>
  </r>
  <r>
    <n v="2023"/>
    <s v="ESTUDIOS Y FISCALIZACIÓN"/>
    <x v="0"/>
    <s v="CONVENIO DE TRANSFERENCIA DE FONDOS ENTRE EL GOBIERNO AUTÓNOMO DESCENTRALIZADO PROVINCIAL DEL GUAYAS Y LA EMPRESA PÚBLICA DE CONSTRUCCIONES DEL GOBIERNO AUTÓNOMO DESCENTRALIZADO PROVINCIAL DEL GUAYAS, CONSTRUGUAYAS E.P."/>
    <x v="38"/>
    <s v="MEJORAR LA CALIDAD Y NIVEL DE VIDA DE LOS HABITANTES DEL CANTÓN EL TRIUNFO DE LA PROVINCIA DEL GUAYAS, MEDIANTE LA IMPLEMENTACIÓN DE UN PROGRAMA DE VIVIENDA MEDIANTE UN MODELO DE DESARROLLO SOSTENIBLE, SOCIAL Y MEDIOAMBIENTALMENTE, PRIORIZANDO LA REACTIVACIÓN ECONÓMICA Y SEGURIDAD EN LA ZONA PRODUCTIVA Y RURAL DEL CANTÓN EL TRIUNFO DE LA PROVINCIA DEL GUAYAS"/>
    <n v="1932450.98"/>
    <s v="2 AÑOS"/>
    <n v="720"/>
    <d v="2023-12-14T00:00:00"/>
    <d v="2023-12-14T00:00:00"/>
    <d v="2025-12-03T00:00:00"/>
    <d v="2025-10-08T16:21:10"/>
    <x v="1"/>
    <s v="INFORMES DE AVANCE DEL FISCALIZADOR (SUPERVISOR)"/>
    <s v="ACTA DE LIQUIDACIÓN"/>
    <s v="NO"/>
    <m/>
  </r>
  <r>
    <n v="2023"/>
    <s v="EDUCACIÓN Y DEPORTES"/>
    <x v="0"/>
    <s v="CONVENIO TRIPARTITO DE COOPERACIÓN ENTRE EL GOBIERNO AUTÓNOMO DESCENTRALIZADO PROVINCIAL DEL GUAYAS, LA FUNDACIÓN UNIDOS POR LA EDUCACIÓN Y LA FUNDACIÓN CHANGO, PARA LA EJECUCIÓN DEL PROYECTO PROTEGIENDO VIDAS."/>
    <x v="292"/>
    <s v="IMPLEMENTAR EL PROYECTO &quot;PROTEGIENDO VIDAS&quot; A TRAVÉS DE LA ELIMINACIÓN Y LA PREVENCIÓN DE LA VIOLENCIA Y EL INCREMENTO DEL BIENESTAR DE LA COMUNIDAD, DOTANDO DE MEJORAS EN LA INFRAESTRUCTURA ESCOLAR Y OFRECIENDO PLANES EDUCATIVOS Y SOCIALES PARA TODA LA COMUNIDAD, INCLUYENDO LA FORMACIÓN DOCENTE"/>
    <n v="6995315.0099999998"/>
    <s v="8 MESES"/>
    <n v="240"/>
    <d v="2023-12-15T00:00:00"/>
    <d v="2023-12-15T00:00:00"/>
    <d v="2024-08-11T00:00:00"/>
    <d v="2025-10-08T16:21:10"/>
    <x v="0"/>
    <s v="INFORME DE REUNIÓN CON FUNDACIÓN “UNIDOS POR LA"/>
    <s v="ACTA DE LIQUIDACIÓN"/>
    <s v="NO"/>
    <m/>
  </r>
  <r>
    <n v="2023"/>
    <s v="BIENESTAR CIUDADANO"/>
    <x v="0"/>
    <s v="CONVENIO CUATRIPARTITO ENTRE EL GOBIERNO AUTÓNOMO DESCENTRALIZADO PROVINCIAL DEL GUAYAS, EL BANCO DE ALIMENTOS DIAKONÍA, LA ASOCIACIÓN DE LABORATORIOS FARMACÉUTICOS ECUATORIANOS ALFE Y LA DISTRIBUIDORA FARMACÉUTICA ECUATORIANA, DIFARE"/>
    <x v="293"/>
    <s v="SUSCRIBIR UN CONVENIO TRIPARTITO PARA CONTAR CON UN SUMINISTRO DE FÁRMACOS, CON LA COOPERACIÓN DEL BANCO DE ALIMENTOS DIAKONÍA Y LA DISTRIBUIDORA FARMACÉUTICA ECUATORIANA DIFARE, CONTINUAR Y MEJORAR EL SERVICIO DE BIENESTAR Y CUIDADO, ADEMÁS DE MENGUAR LOS EFECTOS PERJUDICIALES DEL “FENÓMENO DE EL NIÑO”"/>
    <n v="0"/>
    <s v="3 MESES"/>
    <n v="90"/>
    <d v="2023-12-18T00:00:00"/>
    <d v="2023-12-18T00:00:00"/>
    <d v="2024-03-17T00:00:00"/>
    <d v="2025-10-08T16:21:10"/>
    <x v="0"/>
    <s v="EDUCACIÓN” "/>
    <s v="ACTA DE LIQUIDACIÓN"/>
    <s v="NO"/>
    <m/>
  </r>
  <r>
    <n v="2023"/>
    <s v="ADMINISTRATIVO"/>
    <x v="0"/>
    <s v="CONVENIO DE COOPERACIÓN INTERINSTITUCIONAL ENTRE EL GOBIERNO AUTÓNOMO DESCENTRALIZADO PROVINCIAL DEL GUAYAS Y LA EMPRESA PÚBLICA DE DESARROLLO, PRODUCCIÓN E INVERSIONES DEL GUAYAS E.P."/>
    <x v="243"/>
    <s v="CEDER EL USO DEL ESPACIO FÍSICO A FAVOR DE LA EMPRESA PÚBLICA DE DESARROLLO, PRODUCCIÓN E INVERSIONES DEL GUAYAS E.P., UBICADO EN LA PLANTA BAJA DEL EDIFICIO MAX MULLER, POR (49.96 M2), PARA LA EJECUCIÓN DEL PLAN PILOTO TIENDA DE EMPRENDIMIENTO “SI ES GUAYAS ES NUESTRO”, EN LA CUAL SE IMPULSARÁ LA EXHIBICIÓN Y RECONOCIMIENTO DE LOS PRODUCTOS Y MARCAS DE LOS PEQUEÑOS EMPRENDEDORES DE LA PROVINCIA DEL GUAYAS"/>
    <n v="0"/>
    <s v="1 AÑO"/>
    <n v="365"/>
    <d v="2023-12-18T00:00:00"/>
    <d v="2023-12-18T00:00:00"/>
    <d v="2024-12-17T00:00:00"/>
    <d v="2025-10-08T16:21:10"/>
    <x v="0"/>
    <s v="INFORME SUPERVISOR DEL CONVENIO"/>
    <s v="ACTA DE LIQUIDACIÓN"/>
    <s v="NO"/>
    <m/>
  </r>
  <r>
    <n v="2023"/>
    <s v="BIENESTAR CIUDADANO"/>
    <x v="3"/>
    <s v="CONVENIO TRIPARTITO DE COOPERACIÓN ENTRE EL GOBIERNO AUTÓNOMO DESCENTRALIZADO PROVINCIAL DEL GUAYAS, EL GOBIERNO AUTÓNOMO DESCENTRALIZADO MUNICIPAL DE PALESTINA Y LA FUNDACIÓN “UNA NUEVA OPORTUNIDAD” PARA IMPLEMENTAR UNA MANZANA DE CUIDADO PERMANENTE EN EL CANTÓN PALESTINA"/>
    <x v="294"/>
    <s v="INCORPORAR AL “SISTEMA DE CUIDADO PROVINCIAL _x000a_- CUIDANDO VIDAS”, MEDIANTE LA APERTURA DE UNA “MANZANA DE CUIDADO” A LAS MUJERES CUIDADORAS DEL HOGAR DEL CANTÓN PALESTINA, PARA QUE, DENTRO DEL ÁMBITO DE BIENESTAR FAMILIAR, PUEDAN ACCEDER DE MANERA EFECTIVA, OPORTUNA, EFICIENTE Y EFICAZ A SERVICIOS DE FORMACIÓN, BIENESTAR Y AUTOCUIDADO; GENERACIÓN  DE  INGRESOS  Y CUIDADO  PROFESIONAL  QUE  PRESTA EL  PROYECTO  EN  LAS  INSTALACIONES DEL GAD MUNICIPAL  DE PALESTINA."/>
    <n v="0"/>
    <s v="4 AÑOS"/>
    <n v="1460"/>
    <d v="2023-12-26T00:00:00"/>
    <d v="2023-12-26T00:00:00"/>
    <d v="2027-12-25T00:00:00"/>
    <d v="2025-10-08T16:21:10"/>
    <x v="1"/>
    <s v="SOCIALIZACIÓN DE LA INAUGURACIÓN"/>
    <s v="ACTA DE LIQUIDACIÓN"/>
    <s v="NO"/>
    <m/>
  </r>
  <r>
    <n v="2024"/>
    <s v="TURISMO"/>
    <x v="0"/>
    <s v="CONVENIO DE COOPERACIÓN ENTRE EL GOBIERNO AUTÓNOMO DESCENTRALIZADO PROVINCIAL DEL GUAYAS Y LA COMPAÑÍA DE ENSEÑANZA MARTILLO SAA S.A. MARTISAA &quot;ESCUELA CULINARIA DE LAS AMÉRICAS&quot;"/>
    <x v="295"/>
    <s v="MEJORAR LOS CONOCIMIENTOS Y TÉCNICAS DE LOS PARTICIPANTES, APORTANDO TAMBIÉN AL DESARROLLO DEL SECTOR TURÍSTICO EN EL ÁREA GASTRONÓMICA, A TRAVÉS DE LA PREPARACIÓN DE RECETAS DE DIFERENTES PLATOS TÍPICOS Y PLATOS DE COCINA INTERNACIONAL QUE PERMITAN GENERAR NUEVOS EMPRENDIMIENTOS, EN CONSECUCIÓN DE UN BENEFICIO SOCIAL Y ECONÓMICO PARA LA POBLACIÓN, PRINCIPALMENTE DE LA PROVINCIA DEL GUAYAS"/>
    <n v="0"/>
    <s v="4 AÑOS"/>
    <n v="1460"/>
    <d v="2024-01-03T00:00:00"/>
    <d v="2024-01-03T00:00:00"/>
    <d v="2028-01-02T00:00:00"/>
    <d v="2025-10-08T16:21:10"/>
    <x v="1"/>
    <s v="PRIMER INFORME DE SUPERVISIÓN DEL CONVENIO DE COOPERACIÓN ENTRE EL GOBIERNO AUTÓNOMO DESCENTRALIZADO PROVINCIAL DEL GUAYAS Y LA COMPAÑIA DE ENSEÑANZA MARTILLO SAA S.A. MARTISAA &quot;ESCUELA CULINARIA DE LAS AMÉRICAS&quot; "/>
    <s v="ACTA DE LIQUIDACIÓN"/>
    <s v="NO"/>
    <m/>
  </r>
  <r>
    <n v="2024"/>
    <s v="PROYECTOS  Y COOPERACIÓN INTERNACIONAL"/>
    <x v="3"/>
    <s v="CONVENIO MARCO DE COOPERACIÓN TÉCNICA ENTRE EL GOBIERNO AUTÓNOMO DESCENTRALIZADO PROVINCIAL DEL GUAYAS Y FUNDACIÓN PLAN ECUADOR"/>
    <x v="296"/>
    <s v="ESTABLECER RELACIONES DE COOPERACIÓN, A FAVOR DE LOS_x000a_CIUDADANOS Y CIUDADANAS DE LA PROVINCIA DE GUAYAS EN CONDICIONES DE ATENCIÓN PRIORITARIA, ESPECIALMENTE EN FAVOR DE NIÑOS, NIÑAS Y ADOLESCENTES; A TRAVÉS DE ASOCIOS PARA LA BÚSQUEDA DE FINANCIAMIENTO Y/O IMPLEMENTACIÓN DE INICIATIVAS QUE FORTALEZCAN SUS CAPACIDADES Y HABILIDADES Y DE CONSTRUCCIÓN DE POLÍTICAS PÚBLICAS QUE GARANTICEN BIENESTAR Y LES PERMITA SER PROTAGONISTAS DE SU DESARROLLO"/>
    <n v="0"/>
    <s v="2 AÑOS"/>
    <n v="730"/>
    <d v="2024-01-11T00:00:00"/>
    <d v="2024-01-11T00:00:00"/>
    <d v="2026-01-10T00:00:00"/>
    <d v="2025-10-08T16:21:10"/>
    <x v="1"/>
    <m/>
    <s v="ACTA DE LIQUIDACIÓN"/>
    <s v="NO"/>
    <m/>
  </r>
  <r>
    <n v="2024"/>
    <s v="EDUCACIÓN Y DEPORTES"/>
    <x v="3"/>
    <s v="CONVENIO ENTRE EL GOBIERNO AUTÓNOMO DESCENTRALIZADO PROVINCIAL DEL GUAYAS Y LA FEDERACIÓN DEPORTIVA NACIONAL DEL ECUADOR (FEDENADOR)"/>
    <x v="297"/>
    <s v="CREAR UNA ALIANZA ENTRE EL GOBIERNO AUTÓNOMO PROVINCIAL DEL GUAYAS Y LA FEDERACIÓN DEPORTIVA NACIONAL DEL ECUADOR (FEDENADOR), PARA PROMOVER Y PATROCINAR EL PROGRAMA EN LAS ACTIVIDADES DEPORTIVAS EN BENEFICIO DE LAS NIÑAS, NIÑOS, ADOLESCENTES; A TRAVÉS DE LA IMPLEMENTACIÓN Y FUNCIONAMIENTO DE LOS PROGRAMAS DEPORTIVOS Y LÚDICOS EN LA PROVINCIA DEL GUAYAS"/>
    <n v="0"/>
    <s v="4 AÑOS"/>
    <n v="1460"/>
    <d v="2024-01-15T00:00:00"/>
    <d v="2024-01-15T00:00:00"/>
    <d v="2028-01-14T00:00:00"/>
    <d v="2025-10-08T16:21:10"/>
    <x v="1"/>
    <s v="CONTRATO No. L-CPG-10-2023-X-0, CONTRATO No. CONTRATO No. S-PRS-56-2023-X-0, CONTRATO No. S-PRS-49-2023-X-0, CONTRATO No. S-PRS-77-2023-X-0"/>
    <s v="ACTA DE LIQUIDACIÓN"/>
    <s v="NO"/>
    <m/>
  </r>
  <r>
    <n v="2024"/>
    <s v="TALENTO HUMANO"/>
    <x v="3"/>
    <s v="CONVENIO MARCO DE COOPERACIÓN INTERINSTITUCIONAL ENTRE EL GOBIERNO AUTÓNOMO DESCENTRALIZADO PROVINCIAL DEL GUAYAS Y EL TECNOLÓGICO UNIVERSITARIO ARGOS"/>
    <x v="298"/>
    <s v="VINCULAR E INTERACTUAR AL ESTUDIANTE CON EL ENTORNO LABORAL, PARA DISCERNIR SOBRE SU FUTURO Y SUS PREFERENCIAS LABORALES CON LA FINALIDAD DE CONSOLIDAR LA RELACIÓN ENTRE LA TEORÍA Y LA PRÁCTICA."/>
    <n v="0"/>
    <s v="3 AÑOS "/>
    <n v="1095"/>
    <d v="2024-01-29T00:00:00"/>
    <d v="2024-01-29T00:00:00"/>
    <d v="2027-01-28T00:00:00"/>
    <d v="2025-10-08T16:21:10"/>
    <x v="1"/>
    <s v="INFOME DE DESARROLLO DE ACTIVIDADES"/>
    <s v="ACTA DE LIQUIDACIÓN"/>
    <s v="NO"/>
    <m/>
  </r>
  <r>
    <n v="2024"/>
    <s v="ESTUDIOS Y FISCALIZACIÓN"/>
    <x v="3"/>
    <s v="CONVENIO MARCO DE COOPERACIÓN INTERINSTITUCIONAL ENTRE EL GOBIERNO AUTÓNOMO DESCENTRALIZADO PROVINCIAL DEL GUAYAS Y LA AUTORIDAD AEROPORTUARIA DE GUAYAQUIL - FUNDACIÓN DE LA M.I. MUNICIPALIDAD DE GUAYAQUIL"/>
    <x v="299"/>
    <s v="ESTABLECER VÍNCULOS DE COOPERACIÓN QUE RESULTEN DE INTERÉS COMÚN PARA EL DESARROLLO INTEGRAL DEL ÁREA DE INFLUENCIA DEL NUEVO AEROPUERTO INTERNACIONAL DE GUAYAQUIL (NAIG)."/>
    <n v="0"/>
    <s v="2 AÑOS"/>
    <n v="730"/>
    <d v="2024-01-29T00:00:00"/>
    <d v="2024-01-29T00:00:00"/>
    <d v="2026-01-28T00:00:00"/>
    <d v="2025-10-08T16:21:10"/>
    <x v="1"/>
    <s v="SIN MEDIO DE VERIFICACIÓN"/>
    <s v="ACTA DE LIQUIDACIÓN"/>
    <s v="NO"/>
    <m/>
  </r>
  <r>
    <n v="2024"/>
    <s v="DESARROLLO PRODUCTIVO"/>
    <x v="3"/>
    <s v="CONVENIO MARCO DE COOPERACIÓN INTERINSTITUCIONAL ENTRE MINISTERIO DE AGRICULTURA Y GANADERÍA, MAG Y GOBIERNO AUTÓNOMO DESCENTRALIZADO PROVINCIAL DE GUAYAS"/>
    <x v="300"/>
    <s v="ESTABLECER RELACIONES DE COOPERACIÓN PARA FORJAR ALIANZAS ESTRATÉGICAS QUE BENEFICIEN A LOS CIUDADANOS Y PRODUCTORES DE LA PROVINCIA DEL GUAYAS."/>
    <n v="0"/>
    <s v="4 AÑOS"/>
    <n v="1460"/>
    <d v="2024-01-31T00:00:00"/>
    <d v="2024-01-31T00:00:00"/>
    <d v="2028-01-30T00:00:00"/>
    <d v="2025-10-08T16:21:10"/>
    <x v="1"/>
    <s v="SIN MEDIO DE VERIFICACIÓN"/>
    <s v="ACTA DE LIQUIDACIÓN"/>
    <s v="NO"/>
    <m/>
  </r>
  <r>
    <n v="2024"/>
    <s v="DESARROLLO PRODUCTIVO"/>
    <x v="0"/>
    <s v="CONVENIO ESPECIFICO DE COOPERACIÓN ENTRE EL GOBIERNO PROVINCIAL DEL GUAYAS Y LA ASOCIACIÓN RED DE TENDEROS (R.E.T)"/>
    <x v="301"/>
    <s v="CAPACITAR A TENDEROS DE LA PROVINCIA DEL GUAYAS CON EL FIN DE QUE LOS AYUDE A PROFESIONALIZARSE Y LE PERMITA COMPETIR EN MEJORES CONDICIONES"/>
    <n v="323680"/>
    <s v="3 MESES"/>
    <n v="90"/>
    <d v="2024-02-05T00:00:00"/>
    <d v="2024-02-05T00:00:00"/>
    <d v="2024-05-05T00:00:00"/>
    <d v="2025-10-08T16:21:10"/>
    <x v="0"/>
    <m/>
    <s v="ACTA DE LIQUIDACIÓN"/>
    <s v="NO"/>
    <m/>
  </r>
  <r>
    <n v="2024"/>
    <s v="GESTIÓN AMBIENTAL"/>
    <x v="3"/>
    <s v="CONVENIO DE COOPERACIÓN ENTRE EL GOBIERNO AUTÓNOMO DESCENTRALIZADO PROVINCIAL DEL GUAYAS Y PSI PRODUCTOS Y SERVICIOS INDUSTRIALES C. LTDA."/>
    <x v="302"/>
    <s v="OBTENER MEDIANTE LA PRESTACIÓN DE SERVICIOS TÉCNICOS ESPECIALIZADOS, LOS TRABAJOS DE EJECUCIÓN DE ANÁLISIS FÍSICO – QUÍMICOS -MICROBIOLÓGICOS U OTROS DE CALIDAD DE AGUA, CALIDAD DE SUELO - SEDIMENTOS Y CALIDAD DE AIRE PARA QUE DE ESTA MANERA EL GAD PROVINCIAL DEL GUAYAS PUEDA VERIFICAR EL CORRECTO Y EFECTIVO CUMPLIMIENTO DE LA NORMATIVA AMBIENTAL VIGENTE DE LOS OPERADORES O REGULADOS Y DE ESTA MANERA, SALVAGUARDAR LOS INTERESES AMBIENTALES DE LA PROVINCIA DEL GUAYAS, DENTRO DEL ÁMBITO DE SUS COMPETENCIAS Y DE CONFORMIDAD EN LO ESTABLECIDO EN LA NORMATIVA AMBIENTAL ECUATORIANA."/>
    <n v="0"/>
    <s v="3 AÑOS "/>
    <n v="1095"/>
    <d v="2024-02-09T00:00:00"/>
    <d v="2024-02-09T00:00:00"/>
    <d v="2027-02-08T00:00:00"/>
    <d v="2025-10-08T16:21:10"/>
    <x v="1"/>
    <s v="INFORME DE AVANCE"/>
    <s v="ACTA DE LIQUIDACIÓN"/>
    <s v="NO"/>
    <m/>
  </r>
  <r>
    <n v="2024"/>
    <s v="GESTIÓN AMBIENTAL"/>
    <x v="0"/>
    <s v="CONVENIO DE COOPERACIÓN INTERINSTITUCIONAL SIN RECURSOS ENTRE EL GOBIERNO AUTÓNOMO DESCENTRALIZADO PROVINCIAL DEL GUAYAS Y LA COMPAÑÍA LABCESTTA S.A."/>
    <x v="303"/>
    <s v="OBTENER MEDIANTE LA PRESTACIÓN DE SERVICIOS TÉCNICOS ESPECIALIZADOS, LOS TRABAJOS DE EJECUCIÓN DE ANÁLISIS FÍSICO- QUÍMICOS-MICROBIOLÓGICOS U OTROS DE CALIDAD DE AGUA, CALIDAD DE SUELO SEDIMENTOS Y CALIDAD DE AIRE PARA QUE DE ESTA MANERA EL GAD PROVINCIAL DEL GUAYAS PUEDA VERIFICAR EL CORRECTO Y EFECTIVO CUMPLIMIENTO DE LA NORMATIVA AMBIENTAL VIGENTE DE LOS OPERADORES O REGULADOS Y DE ESTA MANERA, SALVAGUARDAR LOS INTERESES AMBIENTALES DE LA PROVINCIA DEL GUAYAS, DENTRO DEL ÁMBITO DE SUS COMPETENCIAS Y DE CONFORMIDAD EN LO ESTABLECIDO EN LA NORMATIVA AMBIENTAL ECUATORIANA"/>
    <n v="0"/>
    <s v="3 AÑOS "/>
    <n v="1095"/>
    <d v="2024-02-09T00:00:00"/>
    <d v="2024-02-09T00:00:00"/>
    <d v="2027-02-08T00:00:00"/>
    <d v="2025-10-08T16:21:10"/>
    <x v="1"/>
    <m/>
    <s v="ACTA DE LIQUIDACIÓN"/>
    <s v="NO"/>
    <m/>
  </r>
  <r>
    <n v="2024"/>
    <s v="GESTIÓN DE RIESGO"/>
    <x v="4"/>
    <s v="MEMORANDO DE ENTENDIMIENTO DE COOPERACIÓN ENTRE EL CONSORCIO DE GOBIERNOS AUTÓNOMOS PROVINCIALES DEL ECUADOR - CONGOPE Y EL GOBIERNO AUTÓNOMO DESCENTRALIZADO DE LA PROVINCIA DEL GUAYAS"/>
    <x v="304"/>
    <s v="ESTABLECER LAS OBLIGACIONES QUE TENDRÁN LAS PARTES QUE PERMITAN IMPLEMENTAR LA COOPERACIÓN PARA LA CONSTRUCCIÓN DEL PLAN DE SEGURIDAD CIUDADANA PARA LA PROVINCIA DEL GUAYAS, QUE SERÁ ELABORADO CON LA ASISTENCIA DIRECTA DEL EQUIPO CONSULTOR EN COORDINACIÓN CON LA PREFECTURA DEL GUAYAS, EN LOS TÉRMINOS ESTIPULADOS EN EL ACUERDO DE SUBVENCIÓN EN ESPECIE (CONTRATO IDI1 NO. 7200AA19D00032; TO NO. 7200AA23F00004), FIRMADO EL 28 DE NOVIEMBRE DE 2023, ENTRE PALLADIUM ECUADOR S.A.S., QUE IMPLEMENTA EN EL PAÍS EL PROGRAMA ECUADOR PILARES FINANCIADO CON FONDOS DE LA AGENCIA PARA EL DESARROLLO INTERNACIONAL (USAID); Y EL CONSORCIO DE GOBIERNOS AUTÓNOMOS DESCENTRALIZADOS DEL ECUADOR (CONGOPE),"/>
    <n v="0"/>
    <s v="35 DÍAS"/>
    <n v="75"/>
    <d v="2024-02-15T00:00:00"/>
    <d v="2024-02-15T00:00:00"/>
    <d v="2024-04-30T00:00:00"/>
    <d v="2025-10-08T16:21:10"/>
    <x v="0"/>
    <s v="SIN MEDIO DE VERIFICACIÓN"/>
    <s v="ACTA DE LIQUIDACIÓN"/>
    <s v="NO"/>
    <m/>
  </r>
  <r>
    <n v="2024"/>
    <s v="BIENESTAR CIUDADANO"/>
    <x v="0"/>
    <s v="CONVENIO DE COOPERACIÓN ENTRE EL GOBIERNO AUTÓNOMO DESCENTRALIZADO PROVINCIAL DEL GUAYAS Y LA FUNDACIÓN GLOBAL SMILE – ECUADOR - (MISIÓN MARZO 2024)"/>
    <x v="88"/>
    <s v="MEJORAR LA CALIDAD DE VIDA DE LOS NIÑOS, JÓVENES Y ADULTOS QUE NACEN CON DEFECTOS CONGÉNITOS DE MALFORMACIONES Y DEFORMIDADES FACIALES, ESPECIALMENTE CON LABIO Y/O PALADAR FISURADO, ASÍ COMO ATENDER AFECTACIONES DE PARÁLISIS FACIAL A TRAVÉS DE LA EJECUCIÓN DE LA MISIÓN DE CIRUGÍAS GRATUITAS Y SEGUIMIENTO POST QUIRÚRGICO DE LA FUNDACIÓN GLOBAL SMILE ECUADOR Y GLOBAL SMILE FOUNDATION EN EL HOSPITAL LEÓN BECERRA DE GUAYAQUIL."/>
    <n v="120000"/>
    <s v="31 DÍAS"/>
    <n v="31"/>
    <d v="2024-02-29T00:00:00"/>
    <d v="2024-02-29T00:00:00"/>
    <d v="2024-03-31T00:00:00"/>
    <d v="2025-10-08T16:21:10"/>
    <x v="0"/>
    <s v="ACTA DE LIQUIDACIÓN"/>
    <s v="ACTA DE LIQUIDACIÓN"/>
    <s v="SI"/>
    <m/>
  </r>
  <r>
    <n v="2024"/>
    <s v="BIENESTAR CIUDADANO"/>
    <x v="0"/>
    <s v="CONVENIO ESPECÍFICO ENTRE EL GOBIERNO AUTÓNOMO DESCENTRALIZADO PROVINCIAL DEL GUAYAS Y LA BENEMÉRITA SOCIEDAD PROTECTORA DE LA INFANCIA PARA LA EJECUCIÓN DE LAS MISIONES HUMANITARIAS"/>
    <x v="213"/>
    <s v="MEJORAR LA CALIDAD DE VIDA Y REDUCIR LAS DESIGUALDADES DE LOS NIÑOS, NIÑAS, JÓVENES Y ADULTOS GUAYASENSES CON CONDICIONES MÉDICAS INCAPACITANTES, A TRAVÉS DE LA ATENCIÓN PRE QUIRÚRGICA, QUIRÚRGICA Y POST QUIRÚRGICA, GRATUITA MEDIANTE LAS MISIONES MÉDICAS QUE REALIZA LA BENEMÉRITA SOCIEDAD PROTECTORA DE LA INFANCIA."/>
    <n v="145000"/>
    <s v="3 MESES"/>
    <n v="90"/>
    <d v="2024-02-29T00:00:00"/>
    <d v="2024-02-29T00:00:00"/>
    <d v="2024-03-31T00:00:00"/>
    <d v="2025-10-08T16:21:10"/>
    <x v="0"/>
    <s v="ACTA DE LIQUIDACIÓN"/>
    <s v="ACTA DE LIQUIDACIÓN"/>
    <s v="SI"/>
    <m/>
  </r>
  <r>
    <n v="2024"/>
    <s v="TALENTO HUMANO"/>
    <x v="0"/>
    <s v="CONVENIO DE COOPERACIÓN INTERINSTITUCIONAL PARA PRÁCTICAS ESTUDIANTILES ENTRE EL GOBIERNO AUTÓNOMO DESCENTRALIZADO PROVINCIAL DEL GUAYAS Y LA UNIDAD EDUCATIVA “CIENCIA Y FE”"/>
    <x v="305"/>
    <s v="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PRODUCTIVO DEL PAÍS Y LA PERSPECTIVA DE CAMBIO DE LA MATRIZ PRODUCTIVA"/>
    <n v="0"/>
    <s v="10 MESES"/>
    <n v="300"/>
    <d v="2024-03-06T00:00:00"/>
    <d v="2024-03-06T00:00:00"/>
    <d v="2025-01-06T00:00:00"/>
    <d v="2025-10-08T16:21:10"/>
    <x v="0"/>
    <m/>
    <s v="ACTA DE LIQUIDACIÓN"/>
    <s v="NO"/>
    <m/>
  </r>
  <r>
    <n v="2024"/>
    <s v="CONCESIONES"/>
    <x v="0"/>
    <s v="CONVENIO DE COOPERACIÓN INTERINSTITUCIONAL ENTRE EL MINISTERIO DE TRANSPORTE Y OBRAS PÚBLICAS, EL GOBIERNO AUTÓNOMO DESCENTRALIZADO PROVINCIAL DEL GUAYAS Y EL GOBIERNO AUTÓNOMO DESCENTRALIZADO MUNICIPAL DEL CANTÓN DAULE"/>
    <x v="306"/>
    <s v="IMPLEMENTAR UNA COOPERACIÓN INTERINSTITUCIONAL EFICAZ ENTRE LAS INSTITUCIONES, A EFECTOS DE COORDINAR LA ADOPCIÓN Y EJECUCIÓN MUTUA DE ACCIONES ESPECÍFICAS DESTINADAS A MEJORAR LAS CARACTERÍSTICAS DE CONFORT, TRANSITABILIDAD,  CONECTIVIDAD Y SEGURIDAD VIAL DEL TRAMO DE LA RVE E40"/>
    <n v="3994952.59"/>
    <s v="18 MESES"/>
    <n v="540"/>
    <d v="2024-03-18T00:00:00"/>
    <d v="2024-03-18T00:00:00"/>
    <d v="2025-09-18T00:00:00"/>
    <d v="2025-10-08T16:21:10"/>
    <x v="1"/>
    <m/>
    <s v="ACTA DE LIQUIDACIÓN"/>
    <s v="NO"/>
    <m/>
  </r>
  <r>
    <n v="2024"/>
    <s v="GESTIÓN ESTRATEGICA"/>
    <x v="3"/>
    <s v="CONVENIO MARCO DE COOPERACIÓN INTERINSTITUCIONAL Y GESTIÓN CONCURRENTE ENTRE EL GOBIERNO PROVINCIAL DEL AZUAY Y EL GOBIERNO PROVINCIAL DEL GUAYAS"/>
    <x v="307"/>
    <s v="FORTALECER LOS CANALES DE COOPERACIÓN INTERINSTITUCIONAL BASADOS EN ACCIONES COORDINADAS Y ARTICULADAS EN EL ÁMBITO DE SUS COMPETENCIAS"/>
    <n v="0"/>
    <s v="3 AÑOS "/>
    <n v="1095"/>
    <d v="2024-03-20T00:00:00"/>
    <d v="2024-03-20T00:00:00"/>
    <d v="2027-03-20T00:00:00"/>
    <d v="2025-10-08T16:21:10"/>
    <x v="1"/>
    <m/>
    <s v="ACTA DE LIQUIDACIÓN"/>
    <s v="NO"/>
    <m/>
  </r>
  <r>
    <n v="2024"/>
    <s v="EDUCACIÓN Y DEPORTES"/>
    <x v="0"/>
    <s v="CONVENIO DE COOPERACIÓN ENTRE EL CLUB DEPORTIVO ESPECIALIZADO FORMATIVO “CONFRATERNIDAD DE ATLETAS MASTER DEL GUAYAS” Y EL GOBIERNO AUTÓNOMO DESCENTRALIZADO PROVINCIAL DEL GUAYAS."/>
    <x v="308"/>
    <s v="FOMENTAR LA PARTICIPACIÓN DE LA MUJER EN EL DEPORTE PARA MEJORAR SU SALUD FÍSICA Y MENTAL, A TRAVÉS DE LA SUSCRIPCIÓN DEL CONVENIO DE COOPERACIÓN ENTRE EL CLUB DEPORTIVO ESPECIALIZADO FORMATIVO “CONFRATERNIDAD DE ATLETAS MASTER DEL GUAYAS” Y EL GOBIERNO AUTÓNOMO DESCENTRALIZADO PROVINCIAL DEL GUAYAS."/>
    <n v="20000"/>
    <s v="30 DÍAS"/>
    <n v="30"/>
    <d v="2024-03-22T00:00:00"/>
    <d v="2024-03-22T00:00:00"/>
    <d v="2024-04-21T00:00:00"/>
    <d v="2025-10-08T16:21:10"/>
    <x v="0"/>
    <s v="ACTA DE LIQUIDACIÓN"/>
    <s v="ACTA DE LIQUIDACIÓN"/>
    <s v="SI"/>
    <m/>
  </r>
  <r>
    <n v="2024"/>
    <s v="EDUCACIÓN Y DEPORTES"/>
    <x v="0"/>
    <s v="CONVENIO DE COOPERACIÓN ENTRE LÍDERES CON RESPONSABILIDAD SOCIAL DEL ECUADOR-LIRES Y EL GOBIERNO AUTÓNOMO DESCENTRALIZADO PROVINCIAL DEL GUAYAS"/>
    <x v="309"/>
    <s v="REALIZAR UN VACACIONAL DE LIDERAZGO QUE FORTALEZCA LAS HABILIDADES DURAS DE LIDERAZGO, GERENCIALES Y COMPETENCIAS TECNOLÓGICAS DE LOS JÓVENES, A TRAVÉS DE LA SUSCRIPCIÓN DEL CONVENIO DE COOPERACIÓN ENTRE LÍDERES CON RESPONSABILIDAD SOCIAL DEL ECUADOR-LIRES Y EL GOBIERNO AUTÓNOMO DESCENTRALIZADO PROVINCIAL DEL GUAYAS"/>
    <n v="25000"/>
    <s v="32 DÍAS"/>
    <n v="32"/>
    <d v="2024-03-22T00:00:00"/>
    <d v="2024-03-22T00:00:00"/>
    <d v="2024-04-23T00:00:00"/>
    <d v="2025-10-08T16:21:10"/>
    <x v="0"/>
    <s v="ACTA DE LIQUIDACIÓN"/>
    <s v="ACTA DE LIQUIDACIÓN"/>
    <s v="SI"/>
    <m/>
  </r>
  <r>
    <n v="2024"/>
    <s v="TURISMO"/>
    <x v="0"/>
    <s v="CONVENIO DE COOPERACIÓN ENTRE EL GOBIERNO AUTÓNOMO DESCENTRALIZADO PROVINCIAL DEL GUAYAS Y LA PARROQUIA EL SAGRARIO “CATEDRAL DE GUAYAQUIL&quot;"/>
    <x v="310"/>
    <s v="PROMOVER, IMPULSAR Y FOMENTAR EL TURISMO RELIGIOSO EN ESPACIOS PÚBLICOS CONSIDERADOS PATRIMONIO CULTURAL, A TRAVÉS DE LA RESTAURACIÓN DE LA CATEDRAL DE GUAYAQUIL, CON EL FIN DE REALZAR SU VALOR HISTÓRICO Y ATRACTIVO TURÍSTICO PARA VISITANTES LOCALES E INTERNACIONALES"/>
    <n v="360000"/>
    <s v="18 MESES"/>
    <n v="540"/>
    <d v="2024-03-25T00:00:00"/>
    <d v="2024-03-25T00:00:00"/>
    <d v="2025-09-25T00:00:00"/>
    <d v="2025-10-08T16:21:10"/>
    <x v="1"/>
    <m/>
    <s v="ACTA DE LIQUIDACIÓN"/>
    <s v="NO"/>
    <m/>
  </r>
  <r>
    <n v="2024"/>
    <s v="CONCESIONES"/>
    <x v="3"/>
    <s v="CONVENIO MARCO DE COOPERACIÓN INTERINSTITUCIONAL ENTRE EL GOBIERNO AUTÓNOMO DESCENTRALIZADO PROVINCIAL DEL GUAYAS Y EMPRESA ELÉCTRICA PÚBLICA ESTRATÉGICA CORPORACIÓN NACIONAL DE ELECTRICIDAD – CNEL-EP"/>
    <x v="311"/>
    <s v="FORTALECER  LOS  CANALES  DE  COOPERACIÓN  INTERINSTITUCIONAL BASADOS EN ACCIONES DE SEGURIDAD EN EL MANEJO VIAL DE LA PROVINCIA DEL GUAYAS ARTICULADAS EN EL ÁMBITO DE SUS COMPETENCIAS"/>
    <n v="0"/>
    <s v="4 AÑOS"/>
    <n v="1460"/>
    <d v="2024-03-25T00:00:00"/>
    <d v="2024-03-25T00:00:00"/>
    <d v="2028-03-24T00:00:00"/>
    <d v="2025-10-08T16:21:10"/>
    <x v="1"/>
    <m/>
    <s v="ACTA DE LIQUIDACIÓN"/>
    <s v="NO"/>
    <m/>
  </r>
  <r>
    <n v="2024"/>
    <s v="GESTIÓN AMBIENTAL"/>
    <x v="0"/>
    <s v="CONVENIO ESPECÍFICO DE COOPERACIÓN INTERINSTITUCIONAL ENTRE EL GOBIERNO AUTÓNOMO DESCENTRALIZADO PROVINCIAL DEL GUAYAS, LA ESCUELA SUPERIOR POLITÉCNICA DEL LITORAL (ESPOL) Y LA EMPRESA PÚBLICA DE SERVICIOS ESPOL-TECH E.P. PARA EL DESARROLLO DE: DIAGNÓSTICO Y ESTRATEGIA PARA LA GESTIÓN SOSTENIBLE DE RESIDUOS SÓLIDOS EN LA PROVINCIA DEL GUAYAS"/>
    <x v="312"/>
    <s v="EVALUAR EL SISTEMA DE GESTIÓN DE RESIDUOS SÓLIDOS DE LOS MUNICIPIOS DE LA PROVINCIA DEL GUAYAS MEDIANTE EL DIAGNÓSTICO, CARACTERIZACIÓN Y ANÁLISIS DE SUS PROCESOS PARA EL ESTABLECIMIENTO DE DIRECTRICES Y PRÁCTICAS DE SOSTENIBILIDAD AMBIENTAL"/>
    <n v="230829.89"/>
    <s v="180 DÍAS"/>
    <n v="180"/>
    <d v="2024-03-26T00:00:00"/>
    <d v="2024-03-26T00:00:00"/>
    <d v="2024-09-22T00:00:00"/>
    <d v="2025-10-08T16:21:10"/>
    <x v="0"/>
    <m/>
    <s v="ACTA DE LIQUIDACIÓN"/>
    <s v="NO"/>
    <m/>
  </r>
  <r>
    <n v="2024"/>
    <s v="GESTIÓN AMBIENTAL"/>
    <x v="3"/>
    <s v="CONVENIO MARCO DE COOPERACIÓN INTERINSTITUCIONAL ENTRE EL GOBIERNO AUTÓNOMO DESCENTRALIZADO PROVINCIAL DEL GUAYAS Y LA FUNDACIÓN PROYECTO SOCIAL PARA FOMENTAR LA CONSERVACIÓN, PROTECCIÓN Y RESTAURACIÓN DEL ECOSISTEMA MANGLAR EN LA PROVINCIA DEL GUAYAS"/>
    <x v="313"/>
    <s v="COORDINAR DE FORMA COLABORATIVA DIVERSAS ACTIVIDADES, PLANES, PROGRAMAS Y PROYECTOS SOCIO AMBIENTALES EN LAS COMUNIDADES PRÓXIMAS A ECOSISTEMAS DE MANGLAR. LA FINALIDAD DE ESTOS ESFUERZOS ES FOMENTAR LA CONSERVACIÓN, PROTECCIÓN Y RESTAURACIÓN DE LOS MANGLARES, ENTENDIENDO SU CRUCIAL PAPEL EN EL EQUILIBRIO ECOLÓGICO Y EN EL DESARROLLO SOCIOECONÓMICO DE LAS COMUNIDADES VECINAS"/>
    <n v="0"/>
    <s v="1 AÑO"/>
    <n v="365"/>
    <d v="2024-03-28T00:00:00"/>
    <d v="2024-03-28T00:00:00"/>
    <d v="2025-03-28T00:00:00"/>
    <d v="2025-10-08T16:21:10"/>
    <x v="0"/>
    <m/>
    <s v="ACTA DE LIQUIDACIÓN"/>
    <s v="NO"/>
    <m/>
  </r>
  <r>
    <n v="2024"/>
    <s v="EDUCACIÓN Y DEPORTES"/>
    <x v="1"/>
    <s v="CONVENIO DE COOPERACIÓN INTERINSTITUCIONAL ENTRE EL GOBIERNO AUTÓNOMO DESCENTRALIZADO PROVINCIAL DEL GUAYAS Y LA SECRETARIA DE EDUCACIÓN SUPERIOR CIENCIA TECNOLOGÍA E INNOVACIÓN"/>
    <x v="314"/>
    <s v="COORDINAR ACCIONES ENTRE LAS DOS INSTITUCIONES CON EL FIN DE IMPULSAR LA EJECUCIÓN Y DESARROLLO DEL CURSO DE CAPACITACIÓN DENOMINADO PREPARATEC A TRAVÉS DE LOS INSTITUTOS SUPERIORES PÚBLICOS EN EL TERRITORIO DE GESTIÓN DE LA PREFECTURA DEL GUAYAS"/>
    <n v="0"/>
    <s v="2 AÑOS"/>
    <n v="730"/>
    <d v="2024-04-05T00:00:00"/>
    <d v="2024-04-05T00:00:00"/>
    <d v="2026-04-05T00:00:00"/>
    <d v="2025-10-08T16:21:10"/>
    <x v="1"/>
    <m/>
    <s v="ACTA DE LIQUIDACIÓN"/>
    <s v="NO"/>
    <m/>
  </r>
  <r>
    <n v="2024"/>
    <s v="GESTIÓN AMBIENTAL"/>
    <x v="0"/>
    <s v="CONVENIO ESPECÍFICO DE COOPERACIÓN INTERINSTITUCIONAL ENTRE EL GOBIERNO AUTÓNOMO DESCENTRALIZADO PROVINCIAL DEL GUAYAS Y EL BANCO DE ALIMENTOS DIAKONÍA PARA ESTABLECER UNA RED DE COMEDORES PROVINCIALES CIUDADANOS"/>
    <x v="234"/>
    <s v="ESTABLECER UNA RED DE 3 COMEDORES QUE, EN CONJUNTO, OFRECERÁN 70.000 ALMUERZOS, ALIMENTANDO A UNAS 140 PERSONAS DIARIAMENTE EN CADA UNO; SIRVIENDO ADEMÁS COMO CENTROS DE EDUCACIÓN EN ALIMENTACIÓN SOSTENIBLE, HUERTOS URBANOS, CONSUMO RESPONSABLE Y APOYO A LA AGRICULTURA LOCAL"/>
    <n v="185000"/>
    <s v="300 DÍAS"/>
    <n v="300"/>
    <d v="2024-04-08T00:00:00"/>
    <d v="2024-04-08T00:00:00"/>
    <d v="2025-02-02T00:00:00"/>
    <d v="2025-10-08T16:21:10"/>
    <x v="0"/>
    <s v="INFORME DE COMEDORES PROVINCIALES CIUDADANOS-signed"/>
    <s v="ACTA DE LIQUIDACIÓN"/>
    <s v="NO"/>
    <m/>
  </r>
  <r>
    <n v="2024"/>
    <s v="BIENESTAR CIUDADANO"/>
    <x v="0"/>
    <s v="CONVENIO ENTRE EL CLUB DEPORTIVO ESPECIALIZADO FORMATIVO LA RIA Y LA PREFECTURA CIUDADANA DEL GUAYAS PARA LA ATENCIÓN INTEGRAL A LOS SEMOVIENTES DEL CENTRO INTEGRAL DE TERAPIAS GUAYAS INTEGRA"/>
    <x v="315"/>
    <s v="BRINDAR CUIDADO INTEGRAL A LOS 10 CABALLOS QUE PERTENECEN AL GOBIERNO AUTÓNOMO DESCENTRALIZADO DE PROVINCIAL DEL GUAYAS, LOS MISMOS QUE SE ENCUENTRAN ACTUALMENTE VIVIENDO EN EL CIT - CENTRO INTEGRAL DE TERAPIAS."/>
    <n v="65000"/>
    <s v="1 AÑO"/>
    <n v="365"/>
    <d v="2024-04-17T00:00:00"/>
    <d v="2024-04-17T00:00:00"/>
    <d v="2025-04-17T00:00:00"/>
    <d v="2025-10-08T16:21:10"/>
    <x v="0"/>
    <s v="Memorando Nro. PCG-DBC-2025-0580-M"/>
    <s v="ACTA DE LIQUIDACIÓN"/>
    <s v="SI"/>
    <m/>
  </r>
  <r>
    <n v="2024"/>
    <s v="BIENESTAR CIUDADANO"/>
    <x v="1"/>
    <s v="CONVENIO DE COOPERACIÓN ENTRE EL GOBIERNO AUTÓNOMO DESCENTRALIZADO PROVINCIAL DEL GUAYAS Y LA BENEMÉRITA SOCIEDAD PROTECTORA DE LA INFANCIA (HOGAR INÉS CHAMBERS)"/>
    <x v="213"/>
    <s v="REALIZAR LA REPOTENCIACIÓN DE LAS INSTALACIONES DEL HOGAR DE NIÑOS INÉS CHAMBERS, PARA MEJORAR LA CALIDAD DE VIDA DE NIÑOS Y NIÑAS PERTENECIENTES AL GRUPO VULNERABLE DE ESCASOS RECURSOS ECONÓMICOS A TRAVÉS DE LA SUSCRIPCIÓN DE UN CONVENIO CON LA BENEMÉRITA SOCIEDAD PROTECTORA DE LA INFANCIA"/>
    <n v="150000"/>
    <s v="6 MESES"/>
    <n v="180"/>
    <d v="2024-04-18T00:00:00"/>
    <d v="2024-04-18T00:00:00"/>
    <d v="2024-10-15T00:00:00"/>
    <d v="2025-10-08T16:21:10"/>
    <x v="0"/>
    <s v="ESPERA DE INFORME  FINAL "/>
    <s v="ACTA DE LIQUIDACIÓN"/>
    <s v="SI"/>
    <m/>
  </r>
  <r>
    <n v="2024"/>
    <s v="DESARROLLO PRODUCTIVO"/>
    <x v="0"/>
    <s v="CONVENIO PARA AUMENTO DE PRODUCTIVIDAD CON ENFOQUE DE SOSTENIBILIDAD DE CACAOTEROS DEL GUAYAS "/>
    <x v="316"/>
    <s v="ESTABLECER UNA ESTRECHA COOPERACIÓN ENTRE LA FUNDACIÓN PRODUCERPLUS Y LA PREFECTURA CIUDADANA DEL GUAYAS CON EL FIN DE DESARROLLAR Y FORTALECER MECANISMOS EFICACES PARA LLEVAR A CABO UN PROYECTO SOCIAL QUE BENEFICIE A LAS COMUNIDADES RURALES EN LAS ZONAS CACAOTERAS PRODUCTIVAS DE LA PROVINCIA DEL GUAYAS."/>
    <n v="396894.37"/>
    <s v="2 AÑOS"/>
    <n v="730"/>
    <d v="2024-04-23T00:00:00"/>
    <d v="2024-04-23T00:00:00"/>
    <d v="2026-04-23T00:00:00"/>
    <d v="2025-10-08T16:21:10"/>
    <x v="1"/>
    <m/>
    <s v="ACTA DE LIQUIDACIÓN"/>
    <s v="NO"/>
    <m/>
  </r>
  <r>
    <n v="2024"/>
    <s v="DESARROLLO PRODUCTIVO"/>
    <x v="0"/>
    <s v="CONVENIO ESPECÍFICO ENTRE EL GOBIERNO AUTÓNOMO DESCENTRALIZADO PROVINCIAL DEL GUAYAS Y BANECUADOR B.P. PARA EL OTORGAMIENTO DEL SERVICIO FINANCIERO A LOS PEQUEÑOS AGRICULTORES"/>
    <x v="276"/>
    <s v="EL OBJETO DEL PRESENTE CONVENIO ES LA TRANSFERENCIA DE RECURSOS DESDE LA PREFECTURA DEL GUAYAS HACIA BANECUADOR B.P., CON LA FINALIDAD DE CANALIZAR LA ENTREGA DE SUBVENCIONES A LOS PEQUEÑOS AGRICULTORES DE ARROZ Y/O MAÍZ DE HASTA 5 HECTÁREAS, POR PÉRDIDA TOTAL EN SUS CULTIVOS EN LA PROVINCIA DEL GUAYAS, A TRAVÉS DE LAS AGENCIAS DE BANECUADOR B.P."/>
    <n v="4275000"/>
    <s v="7 MESES"/>
    <n v="210"/>
    <d v="2024-04-26T00:00:00"/>
    <d v="2024-04-26T00:00:00"/>
    <d v="2024-11-22T00:00:00"/>
    <d v="2025-10-08T16:21:10"/>
    <x v="0"/>
    <m/>
    <s v="ACTA DE LIQUIDACIÓN"/>
    <s v="NO"/>
    <m/>
  </r>
  <r>
    <n v="2024"/>
    <s v="DESARROLLO PRODUCTIVO"/>
    <x v="0"/>
    <s v="CONVENIO ESPECIFICO DE COOPERACIÓN ENTRE EL GOBIERNO PROVINCIAL DEL GUAYAS Y EL INSTITUTO TECNOLOGICO ESCUELA DE LOS CHEFS"/>
    <x v="317"/>
    <s v="IMPULSAR MEJORAR LOS PRODUCTOS QUE TIENEN LOS PEQUEÑOS EMPRENDEDORES DE LA PROVINCIA DEL GUAYAS AGRO PRODUCTIVOS, CON LA FINALIDAD DE FOMENTAR SU CRECIMIENTO DE MEJORAR, SER CONOCIDO EN DIFERENTES SUPERMERCADOS DE LA CIUDAD A TRAVÉS DE LA PROMOCIÓN Y EXPOSICIÓN CON POSIBLES CLIENTES POTENCIALES O ACTORES DEL ECOSISTEMA EMPRENDEDOR, PROMOVIENDO DE ESTA FORMA EL RECONOCIMIENTO DE SUS PRODUCTOS, DE FORMA QUE LES PERMITA INGRESAR A DIFERENTES MERCADOS, IMPULSANDO EL CRECIMIENTO DE SU ACTIVIDAD ECONÓMICA Y PERMITIENDO A SU VEZ LA GENERACIÓN DE NUEVOS EMPLEOS SIENDO ENTES DINAMIZADORES DE LA ECONOMÍA."/>
    <n v="111080"/>
    <s v="7 MESES"/>
    <n v="210"/>
    <d v="2024-05-06T00:00:00"/>
    <d v="2024-05-06T00:00:00"/>
    <d v="2024-12-02T00:00:00"/>
    <d v="2025-10-08T16:21:10"/>
    <x v="0"/>
    <m/>
    <s v="ACTA DE LIQUIDACIÓN"/>
    <s v="NO"/>
    <m/>
  </r>
  <r>
    <n v="2024"/>
    <s v="TALENTO HUMANO"/>
    <x v="3"/>
    <s v="CONVENIO MARCO DE COOPERACIÓN INTERINSTITUCIONAL ENTRE EL GOBIERNO AUTÓNOMO DESCENTRALIZADO PROVINCIAL DEL GUAYAS Y LA UNIVERSIDAD CATÓLICA DE SANTIAGO DE GUAYAQUIL "/>
    <x v="318"/>
    <s v="COLABORAR Y APOYAR A LOS OBJETIVOS DE DESARROLLO DEL TERRITORIO DE LA PROVINCIA DEL GUAYAS, PARA LA FORMULACIÓN E IMPLEMENTACIÓN DE PROYECTOS PARA EL DESARROLLO LOCAL, CON LA FINALIDAD DE LOGRAR MEJORAS FAVORABLES PARA LOS INDICADORES DE BIENESTAR, DESARROLLO HUMANO Y SATISFACCIÓN DE NECESIDADES DE LA POBLACIÓN"/>
    <n v="0"/>
    <s v="5 AÑOS"/>
    <n v="1825"/>
    <d v="2024-05-06T00:00:00"/>
    <d v="2024-05-06T00:00:00"/>
    <d v="2029-05-05T00:00:00"/>
    <d v="2025-10-08T16:21:10"/>
    <x v="1"/>
    <m/>
    <s v="ACTA DE LIQUIDACIÓN"/>
    <s v="NO"/>
    <m/>
  </r>
  <r>
    <n v="2024"/>
    <s v="BIENESTAR CIUDADANO"/>
    <x v="1"/>
    <s v="CONVENIO DE COOPERACIÓN ENTRE EL GOBIERNO AUTÓNOMO DESCENTRALIZADO PROVINCIAL DEL GUAYAS Y LA SOCIEDAD ECUATORIANA PRO-REHABILITACION DE LOS LISIADOS, SERLI CON “ORTESIS Y PROTESIS PARA UN NUEVO ESTILO DE VIDA"/>
    <x v="319"/>
    <s v="ATENDER LAS NECESIDADES DE LA POBLACIÓN GUAYASENSE EN SITUACIÓN DE VULNERABILIDAD DEBIDO A SUS ESCASOS RECURSOS ECONÓMICOS, CON MOVILIDAD REDUCIDA/LIMITADA Y DISCAPACIDAD AUDITIVA, MEDIANTE ORTESIS Y PRÓTESIS PARA MEJORAR SU CALIDAD DE VIDA A TRAVÉS DE LOS SERVICIOS MÉDICOS QUE OFERTA LA SOCIEDAD ECUATORIANA PRO-REHABILITACION DE LOS LISIADOS - SERLI, DE MANERA QUE SE PUEDAN REINSERTAR A LA SOCIEDAD ECONÓMICAMENTE ACTIVA."/>
    <n v="200000"/>
    <s v="6 MESES"/>
    <n v="180"/>
    <d v="2024-05-10T00:00:00"/>
    <d v="2024-05-10T00:00:00"/>
    <d v="2025-02-10T00:00:00"/>
    <d v="2025-10-08T16:21:10"/>
    <x v="0"/>
    <s v="ESPERA DE INFORME FINAL "/>
    <s v="ACTA DE LIQUIDACIÓN"/>
    <s v="SI"/>
    <m/>
  </r>
  <r>
    <n v="2024"/>
    <s v="BIENESTAR CIUDADANO"/>
    <x v="1"/>
    <s v="CONVENIO DE COOPERACIÓN ENTRE EL GOBIERNO AUTÓNOMO DESCENTRALIZADO PROVINCIAL DEL GUAYAS Y LA BENEMÉRITA SOCIEDAD PROTECTORA DE LA INFANCIA – MISIÓN PTERIGIÓN"/>
    <x v="213"/>
    <s v="MEJORAR LA CALIDAD DE VIDA Y REDUCIR LAS DESIGUALDADES DE LOS ADULTOS GUAYASENSES EN SITUACIÓN DE VULNERABILIDAD POR SUS ESCASOS RECURSOS ECONÓMICOS, CON CONDICIONES MÉDICAS DE PATOLOGÍAS OFTALMOLÓGICAS, A TRAVÉS DE LA ATENCIÓN PRE QUIRÚRGICA, QUIRÚRGICA Y POST QUIRÚRGICA, GRATUITA MEDIANTE LA MISIÓN MÉDICA DE PTERIGIÓN QUE REALIZA LA BENEMÉRITA SOCIEDAD PROTECTORA DE LA INFANCIA EN EL HOSPITAL LEÓN BECERRA DE GUAYAQUIL."/>
    <n v="145000"/>
    <s v="3 MESES"/>
    <n v="90"/>
    <d v="2024-05-27T00:00:00"/>
    <d v="2024-05-27T00:00:00"/>
    <d v="2024-08-25T00:00:00"/>
    <d v="2025-10-08T16:21:10"/>
    <x v="0"/>
    <s v="EN ESPERA DE INFORME FINAL PARA CIERRE"/>
    <s v="ACTA DE LIQUIDACIÓN"/>
    <s v="NO"/>
    <m/>
  </r>
  <r>
    <n v="2024"/>
    <s v="GESTIÓN AMBIENTAL"/>
    <x v="3"/>
    <s v="CONVENIO MARCO DE COOPERACIÓN TÉCNICA ENTRE EL GOBIERNO AUTÓNOMO DESCENTRALIZADO DE LA PROVINCIA DE GUAYAS Y LA EMPRESA ICHTHION ECUADOR S.A.S BIC"/>
    <x v="320"/>
    <s v="MITIGAR LA CONTAMINACIÓN PLÁSTICA EN LOS CUERPOS DE AGUA DE LA REGIÓN. PARA LOGRAR ESTO, AMBAS PARTES TRABAJARÁN EN CONJUNTO PARA RESTAURAR EL CAUDAL ECOLÓGICO Y LA VEGETACIÓN RIBEREÑA, CON EL FIN DE PROMOVER UN AMBIENTE SANO Y SOSTENIBLE EN LA PROVINCIA Y EN LA BÚSQUEDA DE SOLUCIONES INNOVADORAS PARA ABORDAR LA PROBLEMÁTICA DE LA CONTAMINACIÓN PLÁSTICA"/>
    <n v="0"/>
    <s v="3 AÑOS "/>
    <n v="1095"/>
    <d v="2024-06-03T00:00:00"/>
    <d v="2024-06-03T00:00:00"/>
    <d v="2027-06-03T00:00:00"/>
    <d v="2025-10-08T16:21:10"/>
    <x v="1"/>
    <m/>
    <s v="ACTA DE LIQUIDACIÓN"/>
    <s v="NO"/>
    <m/>
  </r>
  <r>
    <n v="2024"/>
    <s v="GESTIÓN AMBIENTAL"/>
    <x v="3"/>
    <s v="CONVENIO MARCO DE COOPERACIÓN ENTRE EL GOBIERNO AUTÓNOMO DESCENTRALIZADO PROVINCIAL DEL GUAYAS Y LA FUNDACIÓN KIDDY HOUSE – COLEGIO JOHANNES KEPLER PARA PROMOVER PROGRAMA REFORESTA GUAYAS Y CUMPLIR CON ODS 15 DE AGENDA 2030"/>
    <x v="321"/>
    <s v="PROMOVER E IMPLEMENTAR EL OBJETIVO DE DESARROLLO SOSTENIBLE (ODS) 15 (VIDA DE ECOSISTEMAS TERRESTRES), EN EL MARCO DE LAS COMPETENCIAS, ATRIBUCIONES Y FUNCIONES DE LOS GOBIERNOS AUTÓNOMOS DESCENTRALIZADOS PROVINCIALES ESTABLECIDAS EN LA CONSTITUCIÓN Y LA LEY."/>
    <n v="0"/>
    <s v="3 AÑOS "/>
    <n v="1095"/>
    <d v="2024-06-04T00:00:00"/>
    <d v="2024-06-04T00:00:00"/>
    <d v="2027-06-04T00:00:00"/>
    <d v="2025-10-08T16:21:10"/>
    <x v="1"/>
    <m/>
    <s v="ACTA DE LIQUIDACIÓN"/>
    <s v="NO"/>
    <m/>
  </r>
  <r>
    <n v="2024"/>
    <s v="BIENESTAR CIUDADANO"/>
    <x v="3"/>
    <s v="CONVENIO MARCO DE COOPERACIÓN ENTRE EL GOBIERNOAUTÓNOMO DESCENTRALIZADO PROVINCIAL DEL GUAYAS Y LA ASOCIACIÓN PROBIENESTAR DE LA FAMILIA ECUATORIANA, APROFE"/>
    <x v="322"/>
    <s v="MEJORAR LA CALIDAD DE VIDA Y REDUCIR LAS DESIGUALDADES DE LOS GUAYASENSES EN SITUACION DE VULNERABILIDAD POR SUS ESCASO  RECURSOS ECONOMICOS A TRAVES DE LA COOPERACION ENTRES AMBAS INSTITUCIONES"/>
    <n v="0"/>
    <s v="5 AÑOS"/>
    <n v="1825"/>
    <d v="2024-06-10T00:00:00"/>
    <d v="2024-06-10T00:00:00"/>
    <d v="2029-06-09T00:00:00"/>
    <d v="2025-10-08T16:21:10"/>
    <x v="1"/>
    <m/>
    <s v="ACTA DE LIQUIDACIÓN"/>
    <s v="NO"/>
    <m/>
  </r>
  <r>
    <n v="2024"/>
    <s v="ARTE Y CULTURA"/>
    <x v="1"/>
    <s v="CONVENIO DE COOPERACIÓN INTERINSITUCIONAL ENTRE EL GOBIERNO AUTONOMOMO DECENTRALIZADO PROVINCIAL DEL GUAYAS Y LA UNIVERSIDAD DE LAS ARTES PARA EJECUCIÓN DE LOS PROGRAMAS &quot;ESCUELA DE LAS ARTES POPULARES DEL GUAYAS&quot; Y &quot;ESPACIO DE CUIDADOS CON ARTE PARA PEQUES&quot; EN EL MARCO DEL PROGRAMA GUAYAS PUEBLOS DE COLORES "/>
    <x v="78"/>
    <s v="PROMOVER EL EJERCICIO DE DERECHOS CULTURALES DE NIÑAS, NIÑOS Y JÓVENES DE LAS ZONAS RURALES DE LA PROVINCIA DEL GUAYAS MEDIANTE EL DESARROLLO DE UN PROCESO DE FORMACIÓN EN ARTES QUE FORTALEZCA SUS CAPACIDADES Y FOMENTE LA DIVERSIDAD CULTURAL PARA EL DESARROLLO SUSTENTABLE EN LA PROVINCIA DEL GUAYAS"/>
    <n v="267500"/>
    <s v="5 MESES"/>
    <n v="150"/>
    <d v="2024-06-12T00:00:00"/>
    <d v="2024-06-12T00:00:00"/>
    <d v="2024-11-09T00:00:00"/>
    <d v="2025-10-08T16:21:10"/>
    <x v="0"/>
    <m/>
    <s v="ACTA DE LIQUIDACIÓN"/>
    <s v="NO"/>
    <m/>
  </r>
  <r>
    <n v="2024"/>
    <s v="ARTE Y CULTURA"/>
    <x v="1"/>
    <s v="CONVENIO DE COOPERACIÓN INTERINSTITUCIONAL ENTRE EL GOBIERNO AUTÓNOMO  DESCENTRALIZADO  PROVINCIAL DEL  GUAYAS  Y LA CASA  DE LA CULTURA ECUATORIANA “BENJAMÍN CARRIÓN” NÚCLEO DEL GUAYAS"/>
    <x v="323"/>
    <s v="PROMOVER Y APOYAR LA DIVERSIDAD CULTURAL Y ARTÍSTICA EN NUESTRA PROVINCIA. A TRAVÉS DE LA ORGANIZACIÓN DE PRESENTACIONES, ESPECTÁCULOS Y EVENTOS CULTURALES, LA CASA DE LA CULTURA ECUATORIANA NÚCLEO DEL GUAYAS FOMENTARÁ LA PARTICIPACIÓN DE ARTISTAS LOCALES, ASÍ COMO BRINDAR OPORTUNIDADES PARA EL DISFRUTE DE LA CULTURA POR PARTE DE LOS HABITANTES DE 12 CANTONES DE LA PROVINCIA DEL GUAYAS (MENOS GUAYAQUIL)."/>
    <n v="542308"/>
    <s v="6 MESES"/>
    <n v="194"/>
    <d v="2024-06-20T00:00:00"/>
    <d v="2024-06-20T00:00:00"/>
    <d v="2024-12-31T00:00:00"/>
    <d v="2025-10-08T16:21:10"/>
    <x v="0"/>
    <s v="INFORME DE CONTRAPARTE"/>
    <s v="ACTA DE LIQUIDACIÓN"/>
    <s v="NO"/>
    <m/>
  </r>
  <r>
    <n v="2024"/>
    <s v="BIENESTAR CIUDADANO"/>
    <x v="1"/>
    <s v="CONVENIO DE COOPERACIÓN ENTRE EL GOBIERNO AUTÓNOMO DESCENTRALIZADO PROVINCIAL DEL GUAYAS Y LA BENEMÉRITA SOCIEDAD PROTECTORA DE LA INFANCIA – MISIÓN PTERIGIÓN"/>
    <x v="213"/>
    <s v="MEJORAR LA CALIDAD DE VIDA Y REDUCIR LAS DESIGUALDADES DE LOS ADULTOS GUAYASENSES EN SITUACIÓN DE VULNERABILIDAD POR SUS ESCASOS RECURSOS ECONÓMICOS, CON CONDICIONES MÉDICAS DE PATOLOGÍAS OFTALMOLÓGICAS, A TRAVÉS DE LA ATENCIÓN PRE QUIRÚRGICA, QUIRÚRGICA Y POST QUIRÚRGICA, GRATUITA MEDIANTE LA MISIÓN MÉDICA DE PTERIGIÓN QUE REALIZA LA BENEMÉRITA SOCIEDAD PROTECTORA DE LA INFANCIA EN EL HOSPITAL LEÓN BECERRA DE GUAYAQUIL"/>
    <n v="145000"/>
    <s v="3 MESES"/>
    <n v="90"/>
    <d v="2024-07-04T00:00:00"/>
    <d v="2024-07-04T00:00:00"/>
    <d v="2024-10-02T00:00:00"/>
    <d v="2025-10-08T16:21:10"/>
    <x v="0"/>
    <m/>
    <s v="ACTA DE LIQUIDACIÓN"/>
    <s v="NO"/>
    <m/>
  </r>
  <r>
    <n v="2024"/>
    <s v="ARTE Y CULTURA"/>
    <x v="1"/>
    <s v="CONVENIO DE COOPERACIÓN ENTRE EL GOBIERNO AUTÓNOMO DESCENTRALIZADO PROVINCIAL DEL GUAYAS Y FACEC FUNDACIÓN ARTE Y CULTURA DEL ECUADOR"/>
    <x v="324"/>
    <s v="PROMOVER EL ARTE NACIONAL Y LA CULTURA ORIENTAL A LOS NIÑOS, NIÑAS, JÓVENES Y ADULTOS A TRAVÉS DEL PROYECTO ARTÍSTICO, CULTURAL Y DE EMPRENDIMIENTO PARA FUSIONAR EL ARTE Y LA CULTURA NACIONAL A TRAVÉS DEL “ANIME WEEKEND”, GENERANDO UN ESPACIO QUE FOMENTE EL INTERCAMBIO CULTURAL, LA PÁGINA 7 DE 14 INCLUSIÓN SOCIAL CON DIFERENTES ACTIVIDADES QUE CONTRIBUIRÁN AL TURISMO DE LA PROVINCIA DEL GUAYAS"/>
    <n v="53000"/>
    <s v="60 DÍAS"/>
    <n v="60"/>
    <d v="2024-07-05T00:00:00"/>
    <d v="2024-07-05T00:00:00"/>
    <d v="2024-09-03T00:00:00"/>
    <d v="2025-10-08T16:21:10"/>
    <x v="0"/>
    <m/>
    <s v="ACTA DE LIQUIDACIÓN"/>
    <s v="NO"/>
    <m/>
  </r>
  <r>
    <n v="2024"/>
    <s v="GUAYAS ESTRATEGICA /INFRAESTRUCTURA "/>
    <x v="1"/>
    <s v="CONVENIO TRIPARTITO DE COOPERACIÓN INTERINSTITUCIONAL ENTRE EL GOBIERNO AUTÓNOMO DESCENTRALIZADO PROVINCIAL DEL GUAYAS, EL GOBIERNO AUTÓNOMO MUNICIPALIDAD DEL CANTÓN DAULE Y LA EMPRESA PÚBLICA DE DESCENTRALIZADO ILUSTRE DESARROLLO, PRODUCCIÓN E INVERSIONES DEL GUAYAS E.P."/>
    <x v="325"/>
    <s v="COOPERACIÓN INTERINSTITUCIONAL BAJO LA MODALIDAD DE GESTIÓN CONCURRENTE DE COMPETENCIAS, Y COGESTIÓN, PARA LA CONTRATACIÓN DE LOS “ESTUDIOS DE FACTIBILIDAD Y DISEÑOS DEFINITIVOS  PARA LA SOLUCIÓN VIAL EN LA PARROQUIA URBANA SATELITE LA AURORA - T DE DAULE CON LA AV. LEÓN PROVINCIA DEL GUAYAS”"/>
    <m/>
    <s v="14 MESES"/>
    <n v="450"/>
    <d v="2024-07-16T00:00:00"/>
    <d v="2024-07-16T00:00:00"/>
    <d v="2025-10-09T00:00:00"/>
    <d v="2025-10-08T16:21:10"/>
    <x v="1"/>
    <m/>
    <s v="ACTA DE LIQUIDACIÓN"/>
    <s v="NO"/>
    <m/>
  </r>
  <r>
    <n v="2024"/>
    <s v="GESTIÓN AMBIENTAL"/>
    <x v="0"/>
    <s v="CONVENIO ESPECÍFICO DE COOPERACIÓN ENTRE EL GOBIERNO AUTÓNOMO DESCENTRALIZADO PROVINCIAL DEL GUAYAS Y LA FUNDACIÓN ALIANZA CAMARONEROS DEL LITORAL SUR - CALISUR"/>
    <x v="326"/>
    <s v="FORESTAR Y/O REFORESTAR 30 HECTÁREAS CON MANGLE ROJO EN ZONAS DEL CANTÓN BALAO Y NARANJAL DE LA PROVINCIA DEL GUAYAS, PARA CONTRIBUIR CON LA SOSTENIBILIDAD DE LA FLORA Y  COSTERA, IMPULSANDO EL FORTALECIMIENTO DE LOS MIEMBROS DE LAS ORGANIZACIONES DE FAUNA EN ESTA IMPORTANTE ZONA  PESCADORES ARTESANALES CONTRIBUYENDO AL DESARROLLO DEL SECTOR PESQUERO ARTESANAL. "/>
    <n v="65000"/>
    <s v="6 MESES"/>
    <n v="180"/>
    <d v="2024-07-17T00:00:00"/>
    <d v="2024-07-17T00:00:00"/>
    <d v="2024-09-20T00:00:00"/>
    <d v="2025-10-08T16:21:10"/>
    <x v="0"/>
    <s v="Acta de Terminación por Mutuo Acuerdo firmada el 20-09-2024"/>
    <s v="Acta de Terminación por Mutuo Acuerdo firmada el 20-09-2024"/>
    <s v="SI"/>
    <m/>
  </r>
  <r>
    <n v="2024"/>
    <s v="BIENESTAR CIUDADANO"/>
    <x v="1"/>
    <s v="CONVENIO DE COOPERACIÓN ENTRE EL GOBIERNO AUTÓNOMO DESCENTRALIZADO PROVINCIAL DEL GUAYAS Y APROFE ASOCIACIÓN PRO BIENESTAR DE LA FAMILIA ECUATORIANA"/>
    <x v="322"/>
    <s v="RECONOCER, REDUCIR Y REDISTRIBUIR, EL TRABAJO DE CUIDADO NO REMUNERADO DE LAS PERSONAS CUIDADORAS DE LOS HOGARES, DEL CANTÓN GUAYAQUIL, PARROQUIA FEBRES-CORDERO Y PROMOVER EL DESARROLLO INTEGRAL DE LAS PERSONAS QUE SE ENCUENTRAN EN SITUACIÓN DE POBREZA Y VULNERABILIDAD CONTANDO CON UN ESPACIO QUE INCLUYA SERVICIOS SOCIALES DE CUIDADO. (MANZANA DE CUIDADO)"/>
    <n v="0"/>
    <s v="5 AÑOS"/>
    <n v="1825"/>
    <d v="2024-07-24T00:00:00"/>
    <d v="2024-07-24T00:00:00"/>
    <d v="2029-07-23T00:00:00"/>
    <d v="2025-10-08T16:21:10"/>
    <x v="1"/>
    <m/>
    <s v="ACTA DE LIQUIDACIÓN"/>
    <s v="NO"/>
    <m/>
  </r>
  <r>
    <n v="2024"/>
    <s v="BIENESTAR CIUDADANO"/>
    <x v="1"/>
    <s v="CONVENIO DE COOPERACIÓN ENTRE EL GOBIERNO AUTÓNOMO DESCENTRALIZADO PROVINCIAL DEL GUAYAS Y LA BENEMÉRITA SOCIEDAD PROTECTORA DE LA INFANCIA – MISIÓN CATARATAS."/>
    <x v="213"/>
    <s v="MEJORAR LA CALIDAD DE VIDA Y REDUCIR LAS DESIGUALDADES DE LOS ADULTOS GUAYASENSES EN SITUACIÓN DE VULNERABILIDAD POR SUS ESCASOS RECURSOS ECONÓMICOS, CON CONDICIONES MÉDICAS DE PATOLOGÍAS OFTALMOLÓGICAS, A TRAVÉS DE LA ATENCIÓN PRE QUIRÚRGICA, QUIRÚRGICA Y POST QUIRÚRGICA, GRATUITA MEDIANTE LA MISIÓN MÉDICA DE CATARATA QUE REALIZA LA BENEMÉRITA SOCIEDAD PROTECTORA DE LA INFANCIA EN EL HOSPITAL LEÓN BECERRA DE GUAYAQUI"/>
    <n v="145000"/>
    <s v="3 MESES"/>
    <n v="90"/>
    <d v="2024-07-29T00:00:00"/>
    <d v="2024-07-29T00:00:00"/>
    <d v="2024-10-27T00:00:00"/>
    <d v="2025-10-08T16:21:10"/>
    <x v="0"/>
    <m/>
    <s v="ACTA DE LIQUIDACIÓN"/>
    <s v="NO"/>
    <m/>
  </r>
  <r>
    <n v="2024"/>
    <s v="TURISMO"/>
    <x v="1"/>
    <s v="CONVENIO DE COOPERACIÓN ENTRE EL GOBIERNO AUTÓNOMO DESCENTRALIZADO PROVINCIAL DEL GUAYAS Y EL INSTITUTO SUPERIOR  TECNOLÓGICO ESCUELA DE LOS CHEFS DE GUAYAQUIL  ( PROYECTO ‘SABORES DEL ECUADOR, CAPÍTULO FESTIVAL DEL ENCEBOLLADO)"/>
    <x v="327"/>
    <s v="IMPLEMENTAR EL PROYECTO &quot;SABORES DEL ECUADOR, CAPÍTULO FESTIVAL DEL ENCEBOLLADO&quot; PARA PROMOVER Y DESTACAR EL PRODUCTO TURÍSTICO GASTRONÓMICO DEL GUAYAS CONSOLIDANDO UN PLATO EMBLEMÁTICO DE LA PROVINCIA QUE ES RECONOCIDO A NIVEL INTERNACIONAL COMO UNA DE LAS MEJORES SOPAS SEGÚN TASTE ATLAS."/>
    <n v="70000"/>
    <s v="30 DIAS"/>
    <n v="30"/>
    <d v="2024-07-30T00:00:00"/>
    <d v="2024-07-30T00:00:00"/>
    <d v="2024-08-29T00:00:00"/>
    <d v="2025-10-08T16:21:10"/>
    <x v="0"/>
    <m/>
    <s v="ACTA DE LIQUIDACIÓN"/>
    <s v="NO"/>
    <m/>
  </r>
  <r>
    <n v="2024"/>
    <s v="PROYECTOS  Y COOPERACIÓN INTERNACIONAL"/>
    <x v="5"/>
    <s v="DESPACHO DEL ACUERDO DE COOPERACIÓN ENTRE EL GOBIERNO AUTÓNOMO DESCENTRALIZADO PROVINCIAL DEL GUAYAS Y LA ORGANIZACIÓN INTERNACIONAL PARA LAS MIGRACIONES - OIM"/>
    <x v="328"/>
    <s v="LLEVAR A CABO ACCIONES CONJUNTAS DE COOPERACIÓN PARA EL DESARROLLO DE PROGRAMAS RELACIONADOS EN MEJORAR LA RESPUESTA A CRISIS, PERMITE EL ACCESO A RECURSOS Y ASISTENCIA TÉCNICA, Y FORTALECE LAS CAPACIDADES INSTITUCIONALES LOCALES, ASEGURANDO UNA GESTIÓN MIGRATORIA MÁS EFICAZ Y BENEFICIOSA PARA LA COMUNIDAD.   "/>
    <n v="0"/>
    <s v="5 AÑOS"/>
    <n v="1825"/>
    <d v="2024-07-31T00:00:00"/>
    <d v="2024-07-31T00:00:00"/>
    <d v="2029-07-30T00:00:00"/>
    <d v="2025-10-08T16:21:10"/>
    <x v="1"/>
    <m/>
    <s v="ACTA DE LIQUIDACIÓN"/>
    <s v="NO"/>
    <m/>
  </r>
  <r>
    <n v="2024"/>
    <s v="PROYECTOS  Y COOPERACIÓN INTERNACIONAL"/>
    <x v="2"/>
    <s v="CONVENIO MARCO DE COOPERACIÓN ENTRE EL GOBIERNO AUTÓNOMO DESCENTRALIZADO PROVINCIAL DEL GUAYAS Y HUAWEI TECHNOLOGIES ECUADOR CÍA. LTDA"/>
    <x v="329"/>
    <s v="ESTABLECER COMPROMISOS MARCO QUE PERMITAN PROMOVER ACCIONES, PROGRAMAS Y PROYECTOS QUE FOMENTEN LA INNOVACIÓN TECNOLÓGICA DE LA PROVINCIA, MEDIANTE LA SUSCRIPCIÓN DE LOS CONVENIOS ESPECÍFICOS QUE SE REQUIERAN SEGÚN EL CASO"/>
    <n v="0"/>
    <s v="3 AÑOS "/>
    <n v="1095"/>
    <d v="2024-08-02T00:00:00"/>
    <d v="2024-08-02T00:00:00"/>
    <d v="2027-08-02T00:00:00"/>
    <d v="2025-10-08T16:21:10"/>
    <x v="1"/>
    <m/>
    <s v="ACTA DE LIQUIDACIÓN"/>
    <s v="NO"/>
    <m/>
  </r>
  <r>
    <n v="2024"/>
    <s v="DESARROLLO PRODUCTIVO"/>
    <x v="2"/>
    <s v="CONVENIO ESPECÍFICO DE COOPERACIÓN ENTRE EL GOBIERNO AUTÓNOMO DESCENTRALIZADO PROVINCIAL DEL GUAYAS Y HUAWEI TECHNOLOGIES ECUADOR CÍA. LTDA."/>
    <x v="329"/>
    <s v="FOMENTAR LA COOPERACIÓN Y CAPACITAR A JÓVENES EMPRENDEDORES EN EL USO Y APROVECHAMIENTO DE INTELIGENCIA ARTIFICIAL, CON EL PROPÓSITO DE POTENCIAR SUS EMPRENDIMIENTOS, MEJORAR SU COMPETITIVIDAD Y PROMOVER EL DESARROLLO SOSTENIBLE EN LA PROVINCIA DEL GUAYAS "/>
    <n v="0"/>
    <s v="24 MESES"/>
    <n v="730"/>
    <d v="2024-08-02T00:00:00"/>
    <d v="2024-08-02T00:00:00"/>
    <d v="2026-08-02T00:00:00"/>
    <d v="2025-10-08T16:21:10"/>
    <x v="1"/>
    <m/>
    <s v="ACTA DE LIQUIDACIÓN"/>
    <s v="NO"/>
    <m/>
  </r>
  <r>
    <n v="2024"/>
    <s v="OBRAS PÚBLICAS / FINANCIERO"/>
    <x v="6"/>
    <s v="CONVENIO DE TRANSFERENCIA DE FONDOS ENTRE EL GOBIERNO AUTÓNOMO DESCENTRALIZADO PROVINCIAL DEL GUAYAS Y LA EMPRESA PÚBLICA DE CONSTRUCCIONES DEL GOBIERNO AUTÓNOMO DESCENTRALIZADO PROVINCIAL DEL GUAYAS, CONSTRUGUAYAS E.P."/>
    <x v="38"/>
    <s v="EFECTUAR LA TRANSFERENCIA DE FONDOS POR PARTE DEL GOBIERNO AUTÓNOMO DESCENTRALIZADO PROVINCIAL DEL GUAYAS A LA EMPRESA PÚBLICA DE CONSTRUCCIONES DEL GOBIERNO AUTÓNOMO DESCENTRALIZADO PROVINCIAL DEL GUAYAS, CONSTRUGUAYAS E.P., PARA EL DESARROLLO DEL PROYECTO “CONSTRUYENDO VIDAS” PARA LA OPERATIVIDAD DE CONSTRUGUAYAS E.P., Y PARA INICIAR LOS PLANES HABITACIONALES EN LOS CANTONES DAULE Y NOBOL DE LA PROVINCIA DEL GUAYAS."/>
    <n v="1638853.12"/>
    <s v="5 MESES"/>
    <n v="150"/>
    <d v="2024-08-05T00:00:00"/>
    <d v="2024-08-05T00:00:00"/>
    <d v="2025-01-02T00:00:00"/>
    <d v="2025-10-08T16:21:10"/>
    <x v="0"/>
    <m/>
    <s v="ACTA DE LIQUIDACIÓN"/>
    <s v="NO"/>
    <m/>
  </r>
  <r>
    <n v="2024"/>
    <s v="BIENESTAR CIUDADANO"/>
    <x v="1"/>
    <s v="CONVENIO DE COOPERACIÓN ENTRE EL GOBIERNO AUTÓNOMO DESCENTRALIZADO PROVINCIAL DEL GUAYAS Y TIENDAS INDUSTRIALES ASOCIADAS TIA S.A."/>
    <x v="330"/>
    <s v="APERTURA DE UNA “MANZANA DE CUIDADO” A LAS MUJERES CUIDADORAS DEL HOGAR DEL CANTÓN GUAYAQUIL, PARA QUE,DENTRO DEL ÁMBITO DE BIENESTAR FAMILIAR, PUEDAN ACCEDER DE MANERA EFECTIVA, OPORTUNA, EFICIENTE Y EFICAZ A SERVICIOS DE FORMACIÓN, BIENESTAR Y AUTOCUIDADO; GENERACIÓN DE INGRESOS Y CUIDADO PROFESIONAL QUE PRESTARÁ LA MANZANA DE CUIDADO, EN EL ÁREA DE TERRENO QUE ENTREGARÁ LA COMPAÑÍA TIENDAS INDUSTRIALES ASOCIADAS TIA S.A., EN COMODATO O PRÉSTAMO DE USO DENTRO DEL BARRIO URBANO - MARGINAL MONTE SINAÍ DE LA CIUDAD DE GUAYAQUIl"/>
    <n v="0"/>
    <s v="5 AÑOS "/>
    <n v="1825"/>
    <d v="2024-08-07T00:00:00"/>
    <d v="2024-08-07T00:00:00"/>
    <d v="2029-08-06T00:00:00"/>
    <d v="2025-10-08T16:21:10"/>
    <x v="1"/>
    <m/>
    <s v="ACTA DE LIQUIDACIÓN"/>
    <s v="NO"/>
    <m/>
  </r>
  <r>
    <n v="2024"/>
    <s v="BIENESTAR CIUDADANO"/>
    <x v="1"/>
    <s v="CONVENIO DE COOPERACIÓN INTERINSTITUCIONAL ENTRE EL GOBIERNO  AUTÓNOMO DESCENTRALIZADO PROVINCIAL DEL GUAYAS Y EL INSTITUTO SSUPERIOR TECNOLOGICO COMPU SUR"/>
    <x v="331"/>
    <s v="EJECUTAR PROGRAMAS DE FORMACION Y GENERACION DE INGRESO CON ENFOQUE  SOCIOEDUCATIVO  EN LAS MANZANAS  DE CUIDADOS DE LA PROVINCIA DEL GUAYAS PARA LOS GUAYASENSE CUIDADORES , PERMITIENDO PONTENCIAR LOS CONOCIMIENTOS , COMPETENCIAS , Y CAPACIDADES NECESARIAS  PARA LA GENERACIÓN DE EMPLEO , EL EMPODERAMIENTO DE SUS BENENFICIARIOS ."/>
    <n v="60000"/>
    <s v="8 MESES"/>
    <n v="240"/>
    <d v="2024-08-12T00:00:00"/>
    <d v="2024-08-12T00:00:00"/>
    <d v="2025-04-09T00:00:00"/>
    <d v="2025-10-08T16:21:10"/>
    <x v="0"/>
    <m/>
    <s v="ACTA DE LIQUIDACIÓN"/>
    <s v="NO"/>
    <m/>
  </r>
  <r>
    <n v="2024"/>
    <s v="EDUCACIÓN Y DEPORTES"/>
    <x v="1"/>
    <s v="CONVENIO DE COOPERACIÓN ENTRE EL GOBIERNO AUTÓNOMO DESCENTRALIZADO PROVINCIAL DEL GUAYAS Y EL CLUB DEPORTIVO PROFESIONAL  INDEPENDIENTE DEL VALLE"/>
    <x v="332"/>
    <s v="CREAR UNA ALIANZA ENTRE EL GOBIERNO AUTÓNOMO DESCENTRALIZADO PROVINCIAL DEL GUAYAS Y EL CLUB DEPORTIVO PROFESIONAL INDEPENDIENTE DEL VALLE, PARA PROMOVER EL DESARROLLO DEPORTIVO SOCIAL EN LAS ESCUELAS DE FÚTBOL DE LA PREFECTURA CIUDADANA DEL GUAYAS"/>
    <n v="0"/>
    <s v="4 AÑOS"/>
    <n v="1460"/>
    <d v="2024-08-20T00:00:00"/>
    <d v="2024-08-20T00:00:00"/>
    <d v="2028-08-19T00:00:00"/>
    <d v="2025-10-08T16:21:10"/>
    <x v="1"/>
    <m/>
    <s v="ACTA DE LIQUIDACIÓN"/>
    <s v="NO"/>
    <m/>
  </r>
  <r>
    <n v="2024"/>
    <s v="BIENESTAR CIUDADANO"/>
    <x v="1"/>
    <s v="CONVENIO DE COOPERACIÓN INTERINSTITUCIONAL ENTRE EL GOBIERNO  AUTÓNOMO DESCENTRALIZADO PROVINCIAL DEL GUAYAS Y EL GOBIERNO AUTÓNOMO DESCENTRALIZADO DEL DISTRITO METROPOLITANO DE QUITO"/>
    <x v="333"/>
    <s v="BRINDAR APOYO TÉCNICO MUTUO EN ELE DISEÑO E IMPLEMENTACIÓN DEL SISTEMA DE CUIDADOS EN LA PREFECTURA CIUDADADAN DEL GUAYAS  ATRAVES DE LAS MANZANAS DE CUIDADO EN LAS MODALIDADES INTRAMURALES Y EXTRAMURALES ( ITINERANTES ) Y LA ESTRATEGIA DEL CUIDADO DEL DISTRITO METROPOLITANOS DE QUITO "/>
    <n v="0"/>
    <s v="1 AÑO"/>
    <n v="365"/>
    <d v="2024-08-21T00:00:00"/>
    <d v="2024-08-21T00:00:00"/>
    <d v="2025-08-21T00:00:00"/>
    <d v="2025-10-08T16:21:10"/>
    <x v="0"/>
    <m/>
    <s v="ACTA DE LIQUIDACIÓN"/>
    <s v="NO"/>
    <m/>
  </r>
  <r>
    <n v="2024"/>
    <s v="TALENTO HUMANO"/>
    <x v="3"/>
    <s v="CONVENIO MARCO DE COOPERACIÓN ENTRE EL GOBIERNO AUTÓNOMO DESCENTRALIZADO PROVINCIAL DEL GUAYAS Y LA UNIVERSIDAD POLITÉCNICA SALESIANA."/>
    <x v="334"/>
    <s v="OBJETIVO PRINCIPAL DE DETERMINAR COMPROMISOS Y OBLIGACIONES RECÍPROCAS, EN LEGALIZACIÓN, PREPARACIÓN Y DESARROLLO DE PROYECTOS DE INTERÉS DE AMBAS INSTITUCIONES, DE CONFORMIDAD CON LA LEY, EN ESPECIAL LAS REFERENTES A LAS FUNCIONES UNIVERSITARIAS DE DOCENCIA, VINCULACIÓN CON LA SOCIEDAD, INVESTIGACIÓN Y GESTIÓN; EN CONCORDANCIA CON LA CONSTITUCIÓN, LA LEY ORGÁNICA DE EDUCACIÓN SUPERIOR Y NORMATIVA"/>
    <n v="0"/>
    <s v="3 AÑOS "/>
    <n v="1095"/>
    <d v="2024-08-21T00:00:00"/>
    <d v="2024-08-21T00:00:00"/>
    <d v="2027-08-21T00:00:00"/>
    <d v="2025-10-08T16:21:10"/>
    <x v="1"/>
    <m/>
    <s v="ACTA DE LIQUIDACIÓN"/>
    <s v="NO"/>
    <m/>
  </r>
  <r>
    <n v="2024"/>
    <s v="BIENESTAR CIUDADANO"/>
    <x v="0"/>
    <s v="CONVENIO ESPECÍFICO ENTRE EL GOBIERNO AUTÓNOMO DESCENTRALIZADO PROVINCIAL DEL GUAYAS Y LA  FUNDACIÓN GLOBAL SMILE./PALADAR FISURADO "/>
    <x v="88"/>
    <s v="MEJORAR LA CALIDAD DE VIDA DE LOS NIÑOS, JÓVENES Y ADULTOS QUE NACEN CON DEFECTOS CONGÉNITOS DE MALFORMACIONES Y DEFORMIDADES FACIALES, ESPECIALMENTE CON LABIO Y/O PALADAR FISURADO, A TRAVÉS DE LA EJECUCIÓN DE LA MISIÓN DE CIRUGÍAS GRATUITAS Y SEGUIMIENTO POST QUIRÚRGICO DE LA FUNDACIÓN GLOBAL SMILE ECUADOR Y GLOBAL SMILE FOUNDATION EN EL HOSPITAL LEÓN BECERRA DE GUAYAQUIL"/>
    <n v="120000"/>
    <s v="1 MES  "/>
    <n v="30"/>
    <d v="2024-08-26T00:00:00"/>
    <d v="2024-08-26T00:00:00"/>
    <d v="2024-09-25T00:00:00"/>
    <d v="2025-10-08T16:21:10"/>
    <x v="0"/>
    <m/>
    <s v="ACTA DE LIQUIDACIÓN"/>
    <s v="NO"/>
    <m/>
  </r>
  <r>
    <n v="2024"/>
    <s v="ADMINISTRATIVO FINANCIERO"/>
    <x v="7"/>
    <s v="CONVENIO DE TRANSFERENCIA DE FONDOS ENTRE EL GOBIERNO AUTÓNOMO  DESCENTRALIZADO PROVINCIAL DEL GUAYAS Y LA EMPRESA PÚBLICA DE  DESARROLLO, PRODUCCIÓN E INVERSIONES DEL GUAYAS E.P."/>
    <x v="335"/>
    <s v="TIENEN POR OBJETO EFECTUAR A TRANSFERENCIA DE FONDOS A LA EMPRESA PÚBLICA DE DESARROLLO, PRODUCCIÓN E INVERSIONES DEL GUAYAS E.P., POR EL VALOR DE USD$ 700.000,00 (SETECIENTOS MIL CON 00/100 DÓLARES DE LOS ESTADOS UNIDOS DE AMÉRICA LA EMPRESA PÚBLICA DE DESARROLLO, PRODUCCIÓN E INVERSIONES DEL GUAYAS E.P., DEBERÁ  SOMETERSE A LOS PROCEDIMIENTOS ESTABLECIDOS EN LA LEY ORGÁNICA DE EMPRESAS PÚBLICAS, LA LEY ORGÁNICA DEL SISTEMA NACIONAL DE CONTRATACIÓN PÚBLICA Y DEMÁS NORMATIVA APLICABLE EN  CUANTO A LA UTILIZACIÓN Y DESTINO DE LOS RECURSOS"/>
    <n v="700000"/>
    <s v="4 MESES"/>
    <n v="120"/>
    <d v="2024-08-27T00:00:00"/>
    <d v="2024-08-27T00:00:00"/>
    <d v="2024-12-25T00:00:00"/>
    <d v="2025-10-08T16:21:10"/>
    <x v="0"/>
    <m/>
    <s v="ACTA DE LIQUIDACIÓN"/>
    <s v="NO"/>
    <m/>
  </r>
  <r>
    <n v="2024"/>
    <s v="TALENTO HUMANO"/>
    <x v="1"/>
    <s v="CONVENIO DE COOPERACIÓN INTERINSTITUCIONAL DE PRÁCTICAS ESTUDIANTILES ENTRE EL GOBIERNO AUTÓNOMO DESCENTRALIZADO PROVINCIAL DEL GUAYAS Y LA UNIDAD EDUCATIVA FISCAL VEINTIOCHO DE MAYO"/>
    <x v="185"/>
    <s v="VINCULAR E INTERACTUAR AL ESTUDIANTE CON EL ENTORNO LABORAL, PARA DISCERNIR SOBRE SU FUTURO Y SUS PREFERENCIAS LABORALES, CON LA INALIDAD DE CONSOLIDAR LA RELACIÓN ENTRE LA TEORÍA Y LA PRÁCTICA, EL ESTUDIO Y EL TRABAJO, LA OFERTA EDUCATIVA Y LA DEMANDA OCUPACIONAL; Y LO MÁS IMPORTANTE, LA REVALORIZACIÓN DEL BACHILLERATO TÉCNICO EN RESPUESTA A LAS PRODUCTIVO DEL PAÍS Y LA PERSPECTIVA DE CAMBIO DE LA MATRIZ PRODUCTIVA NECESIDADES DE LOS SECTORES SOCIOECONÓMICO- PRODUCTIVO DEL PAÍS Y LA PERSPECTIVA DE CAMBIO DE LA MATRIZ PRODUCTIVA."/>
    <n v="0"/>
    <s v="2 AÑOS "/>
    <n v="730"/>
    <d v="2024-08-28T00:00:00"/>
    <d v="2024-08-28T00:00:00"/>
    <d v="2026-08-28T00:00:00"/>
    <d v="2025-10-08T16:21:10"/>
    <x v="1"/>
    <m/>
    <s v="ACTA DE LIQUIDACIÓN"/>
    <s v="NO"/>
    <m/>
  </r>
  <r>
    <n v="2024"/>
    <s v="TALENTO HUMANO"/>
    <x v="1"/>
    <s v="CONVENIO DE COOPERACIÓN INTERINSTITUCIONAL ENTRE EL GOBIERNO AUTÓNOMO DESCENTRALIZADO PROVINCIAL DEL GUAYAS Y LA UNIDAD EDUCATIVA FISCAL MARTHA BUCARAM DE ROLDÓS"/>
    <x v="179"/>
    <s v="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 PRODUCTIVO DEL PAÍS Y LA PERSPECTIVA DE CAMBIO DE LA MATRIZ PRODUCTIVA"/>
    <n v="0"/>
    <s v="2 AÑOS"/>
    <n v="730"/>
    <d v="2024-08-29T00:00:00"/>
    <d v="2024-08-29T00:00:00"/>
    <d v="2026-08-29T00:00:00"/>
    <d v="2025-10-08T16:21:10"/>
    <x v="1"/>
    <m/>
    <s v="ACTA DE LIQUIDACIÓN"/>
    <s v="NO"/>
    <m/>
  </r>
  <r>
    <n v="2024"/>
    <s v="INFRAESTRUCTURA "/>
    <x v="1"/>
    <s v="CONVENIO DE COOPERACIÓN INTERINSTITUCIONAL DE COCURRENCIA  DE COMPETENCIAENTRE EL GOBIERNO AUTÓNOMO DESCENTRALIZADO PROVINCIAL DEL GUAYAS EL GOBIERNO AUTÓNOMO DESCENTRALIZADO_x000a_MUNICIPAL DEL CANTÓN DURÁN."/>
    <x v="336"/>
    <s v="COOPERACIÓN INTERINSTITUCIONAL BAJO LA MODALIDAD DE GESTIÓNCONCURRENTE DECOMPETENCIAS, PARA REALIZAR LA REHABILITACIÓN DE LA AV. TANASA,TRAMO 1:0+000 - 1+100; AV. SEMILLAS, TRAMO 2: 0+000 - 1+600, NUEVO TRAMO:1+600 - 1+940 (DUCTO CAJÓN - ENLACE DE SALIDA); QUE CONECTA CON LA VÍA CONCESIONADA DURÁN – EL TRIUNFO – BUCAY, BAJO LA ADOPCIÓN Y EJECUCIÓN ACCIONES ESPECÍFICAS DESTINADAS A MEJORAR LAS CARACTERÍSTICAS DE CONFORT, TRANSITABILIDAD, CONECTIVIDAD Y SEGURIDAD VIAL DE LAS AVENIDAS"/>
    <n v="0"/>
    <s v="8 MESES"/>
    <n v="240"/>
    <d v="2024-08-30T00:00:00"/>
    <d v="2024-08-30T00:00:00"/>
    <d v="2025-04-27T00:00:00"/>
    <d v="2025-10-08T16:21:10"/>
    <x v="0"/>
    <m/>
    <s v="ACTA DE LIQUIDACIÓN"/>
    <s v="NO"/>
    <m/>
  </r>
  <r>
    <n v="2024"/>
    <s v="TALENTO HUMANO"/>
    <x v="1"/>
    <s v="CONVENIO DE COOPERACIÓN INTERINSTITUCIONAL ENTRE EL GOBIERNO AUTÓNOMO DESCENTRALIZADO PROVINCIAL DEL GUAYAS Y LA UNIDAD EDUCATIVA FISCAL JAIME ROLDÓS AGUILERA."/>
    <x v="176"/>
    <s v="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 PRODUCTIVO DEL PAÍS Y LA PERSPECTIVA DE CAMBIO DE LA MATRIZ PRODUCTIVA"/>
    <n v="0"/>
    <s v="2 AÑOS"/>
    <n v="730"/>
    <d v="2024-08-30T00:00:00"/>
    <d v="2024-08-30T00:00:00"/>
    <d v="2026-08-30T00:00:00"/>
    <d v="2025-10-08T16:21:10"/>
    <x v="1"/>
    <m/>
    <s v="ACTA DE LIQUIDACIÓN"/>
    <s v="NO"/>
    <m/>
  </r>
  <r>
    <n v="2024"/>
    <s v="TALENTO HUMANO"/>
    <x v="8"/>
    <s v="CONVENIO MARCO DE COOPERACIÓN ENTRE EL GOBIERNO AUTÓNOMO DESCENTRALIZADO PROVINCIAL DEL GUAYAS Y LA UNIVERSIDAD CASA GRANDE"/>
    <x v="337"/>
    <s v="LLEVAR A CABO PROYECTOS INVESTIGATIVOS Y ACADÉMICOS QUE CONLLEVEN A LA REALIZACIÓN DE ACTIVIDADES DONDE SE PONGAN EN PRÁCTICA LOS CONOCIMIENTOS EN ÁMBITOS TECNOLÓGICOS, DE INVESTIGACIÓN, ACADEMIA, PRÁCTICAS PRE PROFESIONALES, GESTIÓN O DE VINCULACIÓN CON LA SOCIEDAD Y TESIS DE INVESTIGACIÓN ENFOCADO EN EL DESARROLLO LOCAL, CON LA FINALIDAD DE LOGRAR MEJORAS FAVORABLES PARA LOS INDICADORES DE BIENESTAR, DESARROLLO HUMANO Y SATISFACCIÓN DE NECESIDADES DE LA POBLACIÓN"/>
    <n v="0"/>
    <s v="5 AÑOS"/>
    <n v="1825"/>
    <d v="2024-09-18T00:00:00"/>
    <d v="2024-09-18T00:00:00"/>
    <d v="2029-09-17T00:00:00"/>
    <d v="2025-10-08T16:21:10"/>
    <x v="1"/>
    <m/>
    <s v="ACTA DE LIQUIDACIÓN"/>
    <s v="NO"/>
    <m/>
  </r>
  <r>
    <n v="2024"/>
    <s v="TALENTO HUMANO"/>
    <x v="9"/>
    <s v="CONVENIO DE COOPERACIÓN INTERINSTITUCIONAL ENTRE EL GOBIERNO AUTÓNOMO DESCENTRALIZADO PROVINCIAL DEL GUAYAS Y LA UNIDAD_x000a_EDUCATIVA FISCAL PROVINCIA DE IMBABURA"/>
    <x v="338"/>
    <s v="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 PRODUCTIVO DEL PAÍS Y LA PERSPECTIVA DE CAMBIO DE LA MATRIZ PRODUCTIVA"/>
    <n v="0"/>
    <s v="2 AÑOS"/>
    <n v="730"/>
    <d v="2024-09-19T00:00:00"/>
    <d v="2024-09-19T00:00:00"/>
    <d v="2026-09-19T00:00:00"/>
    <d v="2025-10-08T16:21:10"/>
    <x v="1"/>
    <m/>
    <s v="ACTA DE LIQUIDACIÓN"/>
    <s v="NO"/>
    <m/>
  </r>
  <r>
    <n v="2024"/>
    <s v="BIENESTAR CIUDADANO"/>
    <x v="1"/>
    <s v="CONVENIO DE COOPERACIÓN INTERINSTITUCIONAL ENTRE EL GOBIERNO AUTÓNOMO DESCENTRALIZADO PROVINCIAL DEL GUAYAS Y LA DEFENSORÍA DEL PUEBLO"/>
    <x v="339"/>
    <s v="PROMOVER LOS DERECHOS HUMANOS, Y FORTALECER CONOCIMIENTOS, PARA QUE SEA APLICADO ENTRE LOS GRUPOS EN SITUACIÓN DE VULNERABILIDAD Y CUIDADORES DE LAS MANZANAS DE CUIDADO DE LA PROVINCIA DEL GUAYAS, CON LA FINALIDAD DE GARANTIZAR LOS DERECHOS CONSAGRADOS EN LA CONSTITUCIÓN A TRAVÉS DE LA COOPERACIÓN DE LA DEFENSORÍA DEL PUEBLO."/>
    <n v="0"/>
    <s v="2 AÑOS"/>
    <n v="730"/>
    <d v="2024-09-30T00:00:00"/>
    <d v="2024-09-30T00:00:00"/>
    <d v="2026-09-30T00:00:00"/>
    <d v="2025-10-08T16:21:10"/>
    <x v="1"/>
    <m/>
    <s v="ACTA DE LIQUIDACIÓN"/>
    <s v="NO"/>
    <m/>
  </r>
  <r>
    <n v="2024"/>
    <s v="BIENESTAR CIUDADANO"/>
    <x v="1"/>
    <s v="CONVENIO DE COOPERACIÓN ENTRE EL GOBIERNO AUTÓNOMO DESCENTRALIZADO PROVINCIAL DEL GUAYAS Y LA FUNDACIÓN PARA EL DESARROLLO INTEGRAL DE LA COMUNIDAD - F.U.N.D.I.C."/>
    <x v="340"/>
    <s v="FORTALECER LOS PROYECTOS SOCIALES DE CUIDADO QUE SE REALIZAN EN LA COOPERATIVA UNA SOLA FUERZA, EN EL CANTÓN DURÁN, CON LA FINALIDAD DE PROMOVER EL  DESARROLLO INTEGRAL DE LAS PERSONAS QUE SE ENCUENTRAN EN SITUACIÓN DE POBREZA Y VULNERABILIDAD, A TRAVÉS DE LA FUNDACIÓN PARA EL DESARROLLO INTEGRAL DE LA  COMUNIDAD -F.U.N.D.I.C"/>
    <n v="105360"/>
    <s v="1 AÑO"/>
    <n v="365"/>
    <d v="2024-10-02T00:00:00"/>
    <d v="2024-10-02T00:00:00"/>
    <d v="2025-10-02T00:00:00"/>
    <d v="2025-10-08T16:21:10"/>
    <x v="0"/>
    <m/>
    <s v="ACTA DE LIQUIDACIÓN"/>
    <s v="NO"/>
    <m/>
  </r>
  <r>
    <n v="2024"/>
    <s v="DESARROLLO PRODUCTIVO"/>
    <x v="10"/>
    <s v="CONVENIO ESPECÍFICO DE COOPERACIÓN ENTRE EL GOBIERNO AUTÓNOMO DESCENTRALIZADO PROVINCIAL DEL GUAYAS Y LA FUNDACIÓN DE ASISTENCIA SOCIAL MUJERES SIN LÍMITES"/>
    <x v="274"/>
    <s v="EJECUCIÓN DEL EVENTO: “SEXTA EDICIÓN DE LA CUMBRE MUNDIAL DE MUJERES”, Y ASÍ BUSCAR FORTALECER LAS HABILIDADES EMPRESARIALES Y MEJORAR LAS OPORTUNIDADES DE ÉXITO DE LAS MUJERES EMPRENDEDORAS VINCULADAS A LA PREFECTURA, ASÍ COMO CREAR ESPACIOS QUE PERMITAN EXPONER SUS PRODUCTOS A UN PÚBLICO MASIVO"/>
    <n v="80000"/>
    <s v="90 DÍAS"/>
    <n v="90"/>
    <d v="2024-10-04T00:00:00"/>
    <d v="2024-10-04T00:00:00"/>
    <d v="2025-01-02T00:00:00"/>
    <d v="2025-10-08T16:21:10"/>
    <x v="0"/>
    <m/>
    <s v="ACTA DE LIQUIDACIÓN"/>
    <s v="NO"/>
    <m/>
  </r>
  <r>
    <n v="2024"/>
    <s v="TURISMO"/>
    <x v="1"/>
    <s v="CONVENIO DE COOPERACIÓN ENTRE EL GOBIERNO AUTÓNOMO DESCENTRALIZADO PROVINCIAL DEL GUAYAS Y LA ASOCIACIÓN DE GANADEROS DEL LITORAL Y GALÁPAGOS"/>
    <x v="341"/>
    <s v="PROMOVER, PRESERVAR Y VALORIZAR LA IDENTIDAD Y MEMORIA HISTÓRICO-CULTURAL MONTUBIA A NIVEL LOCAL, PROVINCIAL Y NACIONAL MEDIANTE LA IMPLEMENTACIÓN DEL PROYECTO “CAMPEONATO NACIONAL DE RODEO MONTUBIO” COMO PARTE INTEGRAL DE LA EXPOFERIA 2024, DEL CANTÓN DURÁN DE LA PROVINCIA DEL GUAYAS, PARA FOMENTAR PROYECTOS QUE PROMUEVEN LA CULTURA, EL TURISMO, RELACIÓN ENTRE HUMANO Y ANIMALES Y ACTIVIDADES PRODUCTIVAS EN BENEFICIOS DE LOS GUAYASENSES"/>
    <n v="70838"/>
    <s v="30 DÍAS"/>
    <n v="30"/>
    <d v="2024-10-07T00:00:00"/>
    <d v="2024-10-07T00:00:00"/>
    <d v="2024-11-06T00:00:00"/>
    <d v="2025-10-08T16:21:10"/>
    <x v="0"/>
    <s v="ACTA DE LIQUIDACIÓN"/>
    <s v="ACTA DE LIQUIDACIÓN"/>
    <s v="SI"/>
    <m/>
  </r>
  <r>
    <n v="2024"/>
    <s v="RIESGOS Y SEGURIDAD CIUDADANA"/>
    <x v="11"/>
    <s v="ACUERDO DE COOPERACIÓN INTERINSTITUCIONAL ENTRE GOBIERNO AUTÓNOMO DESCENTRALIZADO PROVINCIAL DEL GUAYAS, ECUADOR Y El PROGRAMA MUNDIAL DE ALIMENTOS"/>
    <x v="342"/>
    <s v="APOYAR LOS ESFUERZOS MUTUOS PARA FORTALECER LAS CAPACIDADES PARA LA REDUCCIÓN DE RIESGOS DE DESASTRES CON ENFOQUE DE SEGURIDAD ALIMENTARIA Y GÉNERO"/>
    <n v="0"/>
    <s v="2 AÑOS"/>
    <n v="730"/>
    <d v="2024-10-10T00:00:00"/>
    <d v="2024-10-10T00:00:00"/>
    <d v="2026-10-10T00:00:00"/>
    <d v="2025-10-08T16:21:10"/>
    <x v="1"/>
    <m/>
    <s v="ACTA DE LIQUIDACIÓN"/>
    <s v="NO"/>
    <m/>
  </r>
  <r>
    <n v="2024"/>
    <s v="DESARROLLO PRODUCTIVO"/>
    <x v="10"/>
    <s v="CONVENIO ESPECÍFICO DE COOPERACIÓN ENTRE EL GOBIERNO AUTÓNOMO DESCENTRALIZADO PROVINCIAL DEL GUAYAS Y LA ASOCIACIÓN DE EXPORTADORES DE BANANO DEL ECUADOR, AEBE"/>
    <x v="343"/>
    <s v="FORTALECER LA CAPACIDAD DE LOS PRODUCTORES PARA IMPLEMENTAR PRÁCTICAS EFECTIVAS DE BIOSEGURIDAD, GENERANDO PROTOCOLOS ESTANDARIZADOS PARA LA CONTENCIÓN Y PREVENCIÓN DE LA ENFERMEDAD, A TRAVÉS DEL PROYECTO INTEGRAL “BRIGADAS DE BIOSEGURIDAD PARA BANANO EN LA PROVINCIA DEL GUAYAS”."/>
    <n v="221454.8"/>
    <s v="8 MESES"/>
    <n v="240"/>
    <d v="2024-10-14T00:00:00"/>
    <d v="2024-10-14T00:00:00"/>
    <d v="2025-06-14T00:00:00"/>
    <d v="2025-10-08T16:21:10"/>
    <x v="0"/>
    <m/>
    <s v="ACTA DE LIQUIDACIÓN"/>
    <s v="NO"/>
    <m/>
  </r>
  <r>
    <n v="2024"/>
    <s v="ARTE Y CULTURA"/>
    <x v="1"/>
    <s v="CONVENIO DE COOPERACIÓN ENTRE EL GOBIERNO AUTÓNOMO DESCENTRALIZADO PROVINCIAL DEL GUAYAS Y LA FUNDACIÓN DE SOLIDARIDAD ECUATORIANA – FUSE"/>
    <x v="344"/>
    <s v="BRINDAR ESPACIOS PARA EL DESARROLLO DE TALENTO Y FORMACIÓN GRATUITOS, DIRIGIDOS A NIÑOS, NIÑAS Y JÓVENES HABITANTES DE LA PROVINCIA DEL GUAYAS, QUE DERIVEN EN LA CREACIÓN DE ELENCOS ARTÍSTICOS DEL GUAYAS E INSTRUCCIÓN ORQUESTAL JUVENIL; APORTE QUE SE DA COMO UNA FORMA DE APOYAR PROYECTOS QUE FOMENTEN EL ARTE Y LA CULTURA EN LA PROVINCIA DEL GUAYAS"/>
    <n v="354812"/>
    <s v="12 MESES"/>
    <n v="365"/>
    <d v="2024-10-14T00:00:00"/>
    <d v="2024-10-14T00:00:00"/>
    <d v="2025-10-14T00:00:00"/>
    <d v="2025-10-08T16:21:10"/>
    <x v="1"/>
    <m/>
    <s v="ACTA DE LIQUIDACIÓN"/>
    <s v="NO"/>
    <m/>
  </r>
  <r>
    <n v="2024"/>
    <s v="TURISMO"/>
    <x v="1"/>
    <s v="CONVENIO DE COOPERACIÓN ENTRE EL GOBIERNO AUTÓNOMO DESCENTRALIZADO PROVINCIAL DEL GUAYAS Y LA ASOCIACIÓN DE EXPORTADORES DE BANANO DEL ECUADOR, AEBE"/>
    <x v="343"/>
    <s v="DESARROLLAR E IMPULSAR ACTIVIDADES GASTRONÓMICAS Y ACADÉMICAS COMO PARTE DE LA EJECUCIÓN DEL PROYECTO: “XXI CONVENCIÓN INTERNACIONAL DEL BANANO DEL ECUADOR 'BANANA TIME GUAYAQUIL'”, ESTAS ACTIVIDADES BUSCAN ACERCAR A LA COMUNIDAD GASTRONÓMICA, AL PERIODISMO Y AL PÚBLICO EN GENERAL AL CONOCIMIENTO DE LA VERSATILIDAD DEL BANANO COMO PRODUCTO."/>
    <n v="40000"/>
    <s v="30 DÍAS"/>
    <n v="30"/>
    <d v="2024-10-17T00:00:00"/>
    <d v="2024-10-17T00:00:00"/>
    <d v="2024-11-16T00:00:00"/>
    <d v="2025-10-08T16:21:10"/>
    <x v="0"/>
    <m/>
    <s v="ACTA DE LIQUIDACIÓN"/>
    <s v="NO"/>
    <m/>
  </r>
  <r>
    <n v="2024"/>
    <s v="TALENTO HUMANO"/>
    <x v="9"/>
    <s v="CONVENIO DE COOPERACIÓN INTERINSTITUCIONAL PARA PRÁCTICAS PREPROFESIONALES ENTRE EL GOBIERNO AUTÓNOMO DESCENTRALIZADO PROVINCIAL DEL GUAYAS Y LA UNIVERSIDAD DE GUAYAQUIL"/>
    <x v="93"/>
    <s v="ESTABLECER LAS BASES Y CRITERIOS SOBRE LOS CUALES LOS ESTUDIANTES DE “LA UNIVERSIDAD” REALIZARÁN PRÁCTICAS PREPROFESIONALES EN LAS INSTALACIONES Y A CARGO DE “PREFECTURA CIUDADANA DEL GUAYAS”, CONFORME A SUS DISPONIBILIDADES TÉCNICAS Y OPERATIVAS."/>
    <n v="0"/>
    <s v="4 AÑOS"/>
    <n v="1460"/>
    <d v="2024-11-06T00:00:00"/>
    <d v="2024-11-06T00:00:00"/>
    <d v="2028-11-05T00:00:00"/>
    <d v="2025-10-08T16:21:10"/>
    <x v="1"/>
    <m/>
    <s v="ACTA DE LIQUIDACIÓN"/>
    <s v="NO"/>
    <m/>
  </r>
  <r>
    <n v="2024"/>
    <s v="TURISMO"/>
    <x v="1"/>
    <s v="CONVENIO DE COOPERACIÓN ENTRE EL GOBIERNO AUTÓNOMO DESCENTRALIZADO PROVINCIAL DEL GUAYAS Y LA CÁMARA PROVINCIAL DE TURISMO DEL GUAYAS"/>
    <x v="345"/>
    <s v="FOMENTAR Y PROMOVER LA DIVERSIFICACIÓN DE LA OFERTA TURÍSTICA DE LA PROVINCIA DEL GUAYAS, CON BASE EN LÍNEAS DE PRODUCTOS DE NATURALEZA Y GASTRONOMÍA, RESPECTIVAMENTE, MEDIANTE LA EJECUCIÓN DE LOS PROYECTOS ‘GUAYAVES BIRDFEST’ Y ‘EL ENCEBOLLADO MÁS GRANDE DEL MUNDO – RÉCORD GUINNESS’."/>
    <n v="85000"/>
    <s v="60 DÍAS"/>
    <n v="60"/>
    <d v="2024-11-07T00:00:00"/>
    <d v="2024-11-07T00:00:00"/>
    <d v="2025-01-06T00:00:00"/>
    <d v="2025-10-08T16:21:10"/>
    <x v="0"/>
    <m/>
    <s v="ACTA DE LIQUIDACIÓN"/>
    <s v="NO"/>
    <m/>
  </r>
  <r>
    <n v="2024"/>
    <s v="BIENESTAR CIUDADANO"/>
    <x v="1"/>
    <s v="CONVENIO DE COOPERACIÓN ENTRE EL GOBIERNO AUTÓNOMO DESCENTRALIZADO PROVINCIAL DEL GUAYAS Y LA JUNTA DE BENEFICENCIA DE GUAYAQUIL (EXPOSALUD)"/>
    <x v="195"/>
    <s v="FORTALECER LA CULTURA DE LA PREVENCIÓN EN CUANTO A MATERIA DE SALUD EN LOS CIUDADANOS DE LA PROVINCIA DEL GUAYAS PERTENECIENTES AL GRUPO DE ATENCIÓN PRIORITARIA A TRAVÉS DE UN ESPACIO DE ENCUENTRO, SOCIALIZACIÓN Y EDUCACIÓN, DENOMINADO EXPOSALUD 2024, EN COOPERACIÓN CON LA JUNTA DE BENEFICENCIA DE GUAYAQUIL"/>
    <n v="30000"/>
    <s v="48 DÍAS"/>
    <n v="48"/>
    <d v="2024-11-13T00:00:00"/>
    <d v="2024-11-13T00:00:00"/>
    <d v="2024-12-31T00:00:00"/>
    <d v="2025-10-08T16:21:10"/>
    <x v="0"/>
    <m/>
    <s v="ACTA DE LIQUIDACIÓN"/>
    <s v="NO"/>
    <m/>
  </r>
  <r>
    <n v="2024"/>
    <s v="DESARROLLO PRODUCTIVO"/>
    <x v="12"/>
    <s v="CONVENIO TRIPARTITO ESPECÍFICO DE COOPERACIÓN ENTRE EL GOBIERNO AUTÓNOMO DESCENTRALIZADO PROVINCIAL DEL GUAYAS, LA ASOCIACIÓN DE GANADEROS DEL LITORAL Y GALÁPAGOS, Y LA AGENCIA DE REGULACIÓN Y CONTROL FITO Y ZOOSANITARIO"/>
    <x v="346"/>
    <s v="APOYAR CON EL PROYECTO “PRIMERA FASE DE VACUNACIÓN CONTRA BRUCELOSIS BOVINA GUAYAS 2025”, CUYA ESTRATEGIA SERÁ PARA EL CONTROL DE LA BRUCELOSIS BOVINA EN LA PROVINCIA DEL GUAYAS,_x000a_EVITANDO LAS PÉRDIDAS EN LA PRODUCCIÓN GANADERA, TANTO EN EL ÁMBITO DE CARNE COMO EN EL DE LA LECHE Y VELAR POR LA SALUD DE LOS GUAYASENSES"/>
    <n v="138600"/>
    <s v="4 MESES"/>
    <n v="120"/>
    <d v="2024-11-22T00:00:00"/>
    <d v="2024-11-22T00:00:00"/>
    <d v="2025-03-22T00:00:00"/>
    <d v="2025-10-08T16:21:10"/>
    <x v="0"/>
    <m/>
    <s v="ACTA DE LIQUIDACIÓN"/>
    <s v="NO"/>
    <m/>
  </r>
  <r>
    <n v="2024"/>
    <s v="BIENESTAR CIUDADANO"/>
    <x v="13"/>
    <s v="ADENDA 2 MODIFICATORIA Y AMPLIATORIA AL CONVENIO DE COOPERACIÓN ENTRE EL GOBIERNO AUTÓNOMO DESCENTRALIZADO PROVINCIAL DEL GUAYAS Y LA SOCIEDAD ECUATORIANA PRO-REHABILITACION DE LOS LISIADOS, SERLI "/>
    <x v="319"/>
    <s v="MODIFICAR Y AMPLIAR LA CLÁUSULA QUINTA CORRESPONDIENTE A LAS OBLIGACIONES DEL GPG Y SERLI, CLÁUSULA SEXTA: FORMA DE PAGO Y CLÁUSULA NOVENA: PLAZO DE VIGENCIA"/>
    <n v="0"/>
    <s v="3 MESES"/>
    <n v="90"/>
    <d v="2024-11-26T00:00:00"/>
    <d v="2024-11-26T00:00:00"/>
    <d v="2025-02-24T00:00:00"/>
    <d v="2025-10-08T16:21:10"/>
    <x v="0"/>
    <m/>
    <s v="ACTA DE LIQUIDACIÓN"/>
    <s v="NO"/>
    <m/>
  </r>
  <r>
    <n v="2024"/>
    <s v="TALENTO HUMANO"/>
    <x v="8"/>
    <s v="CONVENIO MARCO DE COOPERACIÓN ENTRE EL GOBIERNO AUTÓNOMO DESCENTRALIZADO PROVINCIAL DEL GUAYAS Y EL INSTITUTO SUPERIOR TECNOLÓGICO GUAYAQUIL"/>
    <x v="347"/>
    <s v="COLABORAR Y APOYAR A LOS OBJETIVOS DE DESARROLLO DEL TERRITORIO DE LA PROVINCIA DEL GUAYAS, PARA LA FORMULACIÓN E IMPLEMENTACIÓN DE PROYECTOS PARA EL DESARROLLO LOCAL, CON LA FINALIDAD DE LOGRAR MEJORAS FAVORABLES PARA LOS INDICADORES DE BIENESTAR, DESARROLLO HUMANO Y SATISFACCIÓN DE NECESIDADES DE LA POBLACIÓN "/>
    <n v="0"/>
    <s v="5 AÑOS"/>
    <n v="1825"/>
    <d v="2024-11-26T00:00:00"/>
    <d v="2024-11-26T00:00:00"/>
    <d v="2029-11-25T00:00:00"/>
    <d v="2025-10-08T16:21:10"/>
    <x v="1"/>
    <m/>
    <s v="ACTA DE LIQUIDACIÓN"/>
    <s v="NO"/>
    <m/>
  </r>
  <r>
    <n v="2024"/>
    <s v="DESARROLLO PRODUCTIVO"/>
    <x v="2"/>
    <s v="ADENDA MODIFICATORIA Y AMPLIATORIA AL CONVENIO ESPECÍFICO DE COOPERACIÓN ENTRE EL GOBIERNO AUTÓNOMO DESCENTRALIZADO PROVINCIAL DEL GUAYAS Y LA FUNDACIÓN DE ASISTENCIA SOCIAL MUJERES SIN LÍMITES."/>
    <x v="274"/>
    <s v="MODIFICAR LA CLÁUSULA QUINTA, CORRESPONDIENTE A LAS OBLIGACIONES DE LAS PARTES, DEL “CONVENIO ESPECÍFICO DE COOPERACIÓN ENTRE EL GOBIERNO AUTÓNOMO DESCENTRALIZADO PROVINCIAL DEL GUAYAS Y LA FUNDACIÓN DE ASISTENCIA SOCIAL MUJERES SIN LÍMITES.”, SUSCRITO EL 4 DE OCTUBRE DE 2024."/>
    <n v="0"/>
    <s v="3 MESES"/>
    <n v="90"/>
    <d v="2024-11-27T00:00:00"/>
    <d v="2024-11-27T00:00:00"/>
    <d v="2025-02-25T00:00:00"/>
    <d v="2025-10-08T16:21:10"/>
    <x v="0"/>
    <m/>
    <s v="ACTA DE LIQUIDACIÓN"/>
    <s v="NO"/>
    <m/>
  </r>
  <r>
    <n v="2024"/>
    <s v="EDUCACIÓN Y DEPORTES"/>
    <x v="14"/>
    <s v="ADENDA # 2 MODIFICATORIA Y AMPLIATORIA AL CONVENIO TRIPARTITO DE COOPERACIÓN ENTRE EL GOBIERNO AUTÓNOMO DESCENTRALIZADO PROVINCIAL DEL GUAYAS, LA FUNDACIÓN UNIDOS POR LA EDUCACIÓN, Y LA FUNDACIÓN CHANGO"/>
    <x v="348"/>
    <s v="IMPLEMENTAR EL PROYECTO &quot;PROTEGIENDO VIDAS&quot; A TRAVÉS DE LA ELIMINACIÓN Y LA PREVENCIÓN DE LA VIOLENCIA Y EL INCREMENTO DEL BIENESTAR DE LA COMUNIDAD, DOTANDO DE MEJORAS EN LA INFRAESTRUCTURA ESCOLAR Y OFRECIENDO PLANES EDUCATIVOS Y SOCIALES PARA TODA LA COMUNIDAD, INCLUYENDO LA FORMACIÓN DOCENTE"/>
    <n v="0"/>
    <s v="26 MESES"/>
    <n v="780"/>
    <d v="2024-12-17T00:00:00"/>
    <d v="2024-12-17T00:00:00"/>
    <d v="2027-02-05T00:00:00"/>
    <d v="2025-10-08T16:21:10"/>
    <x v="1"/>
    <m/>
    <s v="ACTA DE LIQUIDACIÓN"/>
    <s v="NO"/>
    <m/>
  </r>
  <r>
    <n v="2024"/>
    <s v="RIEGO, DRENAJE Y DRAGAS"/>
    <x v="10"/>
    <s v="CONVENIO ESPECÍFICO DE COOPERACIÓN ENTRE EL GOBIERNO AUTÓNOMO DESCENTRALIZADO PROVINCIAL DEL GUAYAS Y LA AUTORIDAD AEROPORTUARIA DE GUAYAQUIL – FUNDACIÓN DE LA M.I. MUNICIPALIDAD DE GUAYAQUIL"/>
    <x v="349"/>
    <s v="COOPERACIÓN, CON LA AUTORIDAD AEROPORTUARIA DE GUAYAQUIL – FUNDACIÓN DE LA M.I. MUNICIPALIDAD DE GUAYAQUIL, PARA LA EJECUCIÓN DE LA LIMPIEZA E INTERVENCIÓN DE OCHENTA Y PÁGINA 10 DE 17 TRES (83) CANALES DEL CANTÓN GUAYAQUIL"/>
    <n v="0"/>
    <s v="14 MESES"/>
    <n v="450"/>
    <d v="2024-12-17T00:00:00"/>
    <d v="2024-12-17T00:00:00"/>
    <d v="2026-03-12T00:00:00"/>
    <d v="2025-10-08T16:21:10"/>
    <x v="1"/>
    <m/>
    <s v="ACTA DE LIQUIDACIÓN"/>
    <s v="NO"/>
    <m/>
  </r>
  <r>
    <n v="2024"/>
    <s v="RIEGO, DRENAJE Y DRAGAS"/>
    <x v="9"/>
    <s v="CONVENIO DE COOPERACIÓN INTERINSTITUCIONAL DE COMPETENCIAS, Y COORDINACIÓN ENTRE EL GOBIERNO AUTÓNOMO DESCENTRALIZADO PROVINCIAL DEL GUAYAS Y EL GOBIERNO AUTÓNOMO DESCENTRALIZADO PARROQUIAL JUAN GÓMEZ RENDÓN PROGRESO"/>
    <x v="350"/>
    <s v="SE COMPROMETEN A LA COOPERACIÓN INTERINSTITUCIONAL DE COMPETENCIAS Y COORDINACIÓN, A FIN DE QUE EL GOBIERNO PARROQUIAL JUAN GÓMEZ RENDÓN – PROGRESO, DESARROLLE EL PROYECTO “MATRIZ PRODUCTIVA CON AGRICULTURA SUSTENTABLE PARA LA PARROQUIA RURAL JUAN GÓMEZ RENDÓN – PROGRESO”, MEDIANTE, ACCIONES CONJUNTAS QUE PERMITAN DINAMIZAR LA ACTIVIDAD AGRO-PRODUCTIVA, MEDIANTE EL DESARROLLO DE ALBARRADAS CON GEOMEMBRANAS Y CONSTRUCCIÓN DE UNA  ESTACIÓN DE BOMBEO"/>
    <n v="0"/>
    <s v="12 MESES"/>
    <n v="365"/>
    <d v="2024-12-17T00:00:00"/>
    <d v="2024-12-17T00:00:00"/>
    <d v="2025-12-17T00:00:00"/>
    <d v="2025-10-08T16:21:10"/>
    <x v="1"/>
    <m/>
    <s v="ACTA DE LIQUIDACIÓN"/>
    <s v="NO"/>
    <m/>
  </r>
  <r>
    <n v="2024"/>
    <m/>
    <x v="2"/>
    <s v="RENOVACIÓN DE CONVENIO DE COOPERACIÓN INTERINSTITUCIOPNAL ENTRE EL GOBIERNO AUTÓNOMO DESCENTRALIZADO PROVINCIAL DEL GUAYAS Y LA EMPRESA PÚBLICA DE DESARROLLO ,PRODUCIÓN E INVERSIONES  DEL GUAYAS E.P"/>
    <x v="351"/>
    <s v="EL PRESENTE INSTRUMENTO  TIENE POR OBJECTO CEDER EL USO DEL ESPACIO FISICO A FAVOR DE LA EMPRESA PÚBLICA DE DESARROLLO , PRODUCCION E INVERSIONES  DEL GUAYAS E . P , UBICADO EN LA PLANTA BAJO DEL EDIFICIO MAX MULLER , POR (49.96 m2 ) PARA LA EJECUCIÓN DEL PLAN PILOTO TIENDA DE EMPRENDEDORES &quot;SI ES GUAYAS ES NUESTRO &quot; EN LA CUAL IMPULSARÁ LA EXHIBICIÓN Y RECONOCIMIENTO DE LOS PRODUCTOS Y MARCAS DE LOS DE LOS PEQUEÑOS EMPRENDEDORES DE LA PROVINCIA DEL GUAYAS ."/>
    <m/>
    <s v="12 MESES"/>
    <n v="365"/>
    <d v="2024-12-17T00:00:00"/>
    <d v="2024-12-17T00:00:00"/>
    <d v="2025-12-17T00:00:00"/>
    <d v="2025-10-08T16:21:10"/>
    <x v="1"/>
    <m/>
    <m/>
    <s v="NO"/>
    <m/>
  </r>
  <r>
    <n v="2024"/>
    <s v="EDUCACIÓN Y DEPORTES"/>
    <x v="1"/>
    <s v="CONVENIO DE COOPERACIÓN ENTRE EL GOBIERNO AUTÓNOMO DESCENTRALIZADO PROVINCIAL DEL GUAYAS Y LA FUNDACIÓN PARAMETRÍA"/>
    <x v="352"/>
    <s v="SE COMPROMETEN A LA EJECUCIÓN DEL PROYECTO DE “FORMACIÓN_x000a_CONTINUA EN EL ABORDAJE DEL FENÓMENO SOCIOECONÓMICO DE LAS DROGAS, CON LOS ENTRENADORES, PADRES Y MADRES DE FAMILIA DE LAS ESCUELAS DE FÚTBOL DE LA PREFECTURA DEL GUAYAS”, PARA FORMAR Y ORIENTAR EN PREVENCIÓN INTEGRAL RELACIONADO AL FENÓMENO SOCIOECONÓMICO DE LAS DROGAS, CON LOS ENTRENADORES, PADRES Y MADRES DE FAMILIA DE LAS ESCUELAS DE FÚTBOL DE LA PREFECTURA CIUDADANA DEL GUAYAS; QUE INCLUYA EL EMPODERAMIENTO, FORMACIÓN Y ACCIÓN COMO PROCESO FUNDAMENTAL EN LA CONSTRUCCIÓN DE PAZ Y CONVIVENCIA ARMÓNICA"/>
    <n v="40000"/>
    <s v="6 MESES"/>
    <n v="180"/>
    <d v="2024-12-19T00:00:00"/>
    <d v="2024-12-19T00:00:00"/>
    <d v="2025-06-17T00:00:00"/>
    <d v="2025-10-08T16:21:10"/>
    <x v="0"/>
    <m/>
    <s v="ACTA DE LIQUIDACIÓN"/>
    <s v="NO"/>
    <m/>
  </r>
  <r>
    <n v="2024"/>
    <s v="DESARROLLO PRODUCTIVO"/>
    <x v="1"/>
    <s v=" CONVENIO DE COOPERACIÓN ENTRE EL GOBIERNO AUTÓNOMO DESCENTRALIZADO PROVINCIAL DEL  GUAYAS Y LA FUNDACIÓN SANTIAGO DE GUAYAQUIL"/>
    <x v="353"/>
    <s v="EJECUTAR EL PROYECTO “CENSO AGROPECUARIO EN LA PROVINCIA DEL GUAYAS 2024 – 2025”, PARA OBTENER DATOS ESTADÍSTICOS, OPORTUNOS Y FIABLES, QUE PERMITAN REALIZAR SEGUIMIENTOS Y EVALUACIONES DE LOS INDICADORES DEL SECTOR AGROPECUARIO Y DE AGRO EMPRENDIMIENTOS, Y PROMOVER POLÍTICAS QUE MEJOREN LAS CONDICIONES DE VIDA DE LA POBLACIÓN DEDICADA AL AGRO EN LA PROVINCIA DEL GUAYAS"/>
    <n v="2202000"/>
    <s v="9 MESES"/>
    <n v="270"/>
    <d v="2024-12-20T00:00:00"/>
    <d v="2024-12-20T00:00:00"/>
    <d v="2025-09-16T00:00:00"/>
    <d v="2025-10-08T16:21:10"/>
    <x v="1"/>
    <m/>
    <s v="ACTA DE LIQUIDACIÓN"/>
    <s v="NO"/>
    <m/>
  </r>
  <r>
    <n v="2024"/>
    <s v="TURISMO"/>
    <x v="10"/>
    <s v="CONVENIO ESPECÍFICO DE COOPERACIÓN ENTRE EL GOBIERNO AUTÓNOMO DESCENTRALIZADO PROVINCIAL DEL GUAYAS Y EL INSTITUTO SUPERIOR TECNOLÓGICO ESCUELA DE LOS CHEFS DE GUAYAQUIL"/>
    <x v="327"/>
    <s v="PROMOVER LA IDENTIDAD GASTRONÓMICA Y CULTURAL DE LA PROVINCIA DEL GUAYAS A NIVEL INTERNACIONAL, A TRAVÉS DEL PROYECTO “GUAYAS SABORES QUE INSPIRAN” MEDIANTE LA PARTICIPACIÓN EN LOS EVENTOS ESTRATÉGICOS: MADRID FUSIÓN 2025 Y FITUR, CON EL OBJETIVO DE ATRAER TURISTAS INTERNACIONALES, IMPULSAR LA INNOVACIÓN EN LA OFERTA GASTRONÓMICA Y ESTABLECER ALIANZAS COMERCIALES QUE CONTRIBUYAN AL DESARROLLO ECONÓMICO LOCA"/>
    <n v="183000"/>
    <s v="60 DÍAS"/>
    <n v="60"/>
    <d v="2024-12-26T00:00:00"/>
    <d v="2024-12-26T00:00:00"/>
    <d v="2025-02-24T00:00:00"/>
    <d v="2025-10-08T16:21:10"/>
    <x v="0"/>
    <m/>
    <s v="ACTA DE LIQUIDACIÓN"/>
    <s v="NO"/>
    <m/>
  </r>
  <r>
    <n v="2024"/>
    <s v="INFRAESTRUCTURA "/>
    <x v="10"/>
    <s v="CONVENIO ESPECÍFICO DE COOPERACIÓN INTERINSTITUCIONAL ENTRE EL MINISTERIO DE TRANSPORTE Y OBRAS PÚBLICAS Y EL GOBIERNO AUTÓNOMO DESCENTRALIZADO PROVINCIAL DEL GUAYAS"/>
    <x v="354"/>
    <s v="TRANSFERIR LOS RECURSOS AL GOBIERNO AUTÓNOMO DESCENTRALIZADO PROVINCIAL DEL GUAYAS, PARA LA EJECUCIÓN DE LA CONSTRUCCIÓN DE LOS TRAMOS 4 Y 5 DEL PROYECTO “CONSTRUCCIÓN DE VÍAS DE ACCESO HACIA EL VIADUCTO SUR, PROVINCIA DEL GUAYAS"/>
    <n v="18603775.789999999"/>
    <s v="2 AÑOS"/>
    <n v="730"/>
    <d v="2024-12-26T00:00:00"/>
    <d v="2024-12-26T00:00:00"/>
    <d v="2026-12-26T00:00:00"/>
    <d v="2025-10-08T16:21:10"/>
    <x v="1"/>
    <m/>
    <s v="ACTA DE LIQUIDACIÓN"/>
    <s v="NO"/>
    <m/>
  </r>
  <r>
    <n v="2024"/>
    <s v="GESTIÓN AMBIENTAL"/>
    <x v="15"/>
    <s v="ADENDA AMPLIATORIA AL CONVENIO ESPECÍFICO DE COOPERACIÓN ENTRE EL GOBIERNO AUTÓNOMO DESCENTRALIZADO PROVINCIAL DEL GUAYAS Y EL BANCO DE ALIMENTOS DIAKONÍA."/>
    <x v="234"/>
    <s v="La presente Adenda ampliatoria tiene por objeto la entrega de USD$ 35.000,00 (TREINTA Y CINCO MIL 00/100 DÓLARES DE LOS ESTADOS UNIDOS DE AMÉRICA) al Banco de Alimentos Diakonía, como aporte adicional al desembolso que la Prefectura Ciudadana del Guayas se comprometió a efectuar según el Convenio celebrado el 8 de abril de 2024; para el proyecto “Comedores Provinciales Ciudadanos”, respecto de los 3 comedores que, en conjunto, ofrecerán 70.000 almuerzos, alimentando a 140 personas diariamente en cada uno; aporte que se da para complementar y repotenciar el indicado Proyecto, que no solo promueve garantizar una alimentación nutritiva, sino que también busca servir como centros de educación en alimentación sostenible, huertos urbanos, consumo responsable y apoyo a la agricultural local."/>
    <n v="35000"/>
    <s v="8 MESES"/>
    <n v="240"/>
    <d v="2024-09-01T00:00:00"/>
    <d v="2024-09-01T00:00:00"/>
    <d v="2025-05-01T00:00:00"/>
    <d v="2025-10-08T16:21:10"/>
    <x v="1"/>
    <m/>
    <m/>
    <s v="NO"/>
    <m/>
  </r>
  <r>
    <n v="2024"/>
    <s v="BIENESTAR CIUDADANO"/>
    <x v="9"/>
    <s v="CONVENIO DE COOPERACIÓN INTERINSTITUCIONAL ENTRE EL GOBIERNO AUTÓNOMO DESCENTRALIZADO PROVINCIAL DEL GUAYAS Y EL GOBIERNO AUTÓNOMO DESCENTRALIZADO MUNICIPAL DEL CANTÓN DURÁN"/>
    <x v="4"/>
    <s v="INCORPORAR AL “SISTEMA DE CUIDADO DEL GUAYAS - CUIDANDO VIDAS”, MEDIANTE LA APERTURA DE UNA “MANZANA DE CUIDADO” A LAS MUJERES CUIDADORAS DEL HOGAR DEL CANTÓN DURÁN, PARA QUE, DENTRO DEL ÁMBITO DE BIENESTAR FAMILIAR, PUEDAN ACCEDER DE MANERA EFECTIVA, OPORTUNA, EFICIENTE Y EFICAZ A SERVICIOS DE FORMACIÓN, BIENESTAR Y AUTOCUIDADO; GENERACIÓN DE INGRESOS Y CUIDADO PROFESIONAL QUE PRESTARÁ LA MANZANA DE CUIDADO, EN COOPERACIÓN CON EL GAD DEL CANTÓN DURÁN"/>
    <n v="0"/>
    <s v="4 AÑOS"/>
    <n v="1460"/>
    <d v="2024-12-30T00:00:00"/>
    <d v="2024-12-30T00:00:00"/>
    <d v="2028-12-29T00:00:00"/>
    <d v="2025-10-08T16:21:10"/>
    <x v="1"/>
    <m/>
    <s v="ACTA DE LIQUIDACIÓN"/>
    <s v="NO"/>
    <m/>
  </r>
  <r>
    <n v="2025"/>
    <s v="INFRAESTRUCTURA "/>
    <x v="9"/>
    <s v="CONVENIO ESPECÍFICO DE COOPERACIÓN INTERINSTITUCIONAL ENTRE EL GOBIERNO AUTÓNOMO DESCENTRALIZADO PROVINCIAL DEL GUAYAS Y LA EMPRESA PÚBLICA DEL AGUA EPA EP"/>
    <x v="355"/>
    <s v="ESTABLECER LAS BASES DE COOPERACIÓN TÉCNICA, OPERATIVA Y ADMINISTRATIVA PARA LA EJECUCIÓN DEL PROYECTO DE RIEGO “BYPASS CAÑAR”, CONTEMPLADO EN EL PROGRAMA INTEGRAL DE DESARROLLO PRODUCTIVO Y SOCIAL DE LA PROVINCIA DEL GUAYAS. PARA GARANTIZAR LA PLANIFICACIÓN, DISEÑO, CONSTRUCCIÓN, OPERACIÓN Y MANTENIMIENTO DE LA INFRAESTRUCTURA HÍDRICA NECESARIA PARA EL CONTROL DE INUNDACIONES CAÑAR, CON ÉNFASIS EN LA INSTALACIÓN DE UNA PRESA INFLABLE, EL RECUBRIMIENTO DE CANALES, EL DESAZOLVE Y LA INSTALACIÓN DE COMPUERTAS DE REGULACIÓN. "/>
    <n v="0"/>
    <s v="15 AÑOS"/>
    <n v="5475"/>
    <d v="2025-01-10T00:00:00"/>
    <d v="2025-01-10T00:00:00"/>
    <d v="2040-01-07T00:00:00"/>
    <d v="2025-10-08T16:21:10"/>
    <x v="1"/>
    <m/>
    <s v="ACTA DE LIQUIDACIÓN"/>
    <s v="NO"/>
    <m/>
  </r>
  <r>
    <n v="2025"/>
    <s v="COORD. DE DESARROLLO SOSTENIBLE"/>
    <x v="2"/>
    <s v="Despacho de Adenda Modificatoria al Convenio de Cooperación entre el Gobierno Autónomo Descentralizado Provincial del Guayas y la Fundación Santiago de Guayaquil."/>
    <x v="356"/>
    <s v="Con los antecedentes y base legal expuestos, Gobierno Autónomo Descentralizado Provincial del Guayas y la Fundación Santiago de Guayaquil se comprometen a la ejecución del proyecto “Censo agropecuario en la provincia del Guayas 2024 – 2025”, para obtener datos estadísticos, oportunos y fiables, que permitan realizar seguimientos y evaluaciones de los indicadores del sector agropecuario y de agro emprendimientos, y promover políticas que mejoren las condiciones de vida de la población dedicada al agro en la provincia del Guayas."/>
    <s v="$ 2.202.000.00"/>
    <s v="9 MESES "/>
    <n v="270"/>
    <d v="2025-02-07T00:00:00"/>
    <d v="2025-02-07T00:00:00"/>
    <d v="2025-11-04T00:00:00"/>
    <d v="2025-10-08T16:21:10"/>
    <x v="1"/>
    <m/>
    <m/>
    <s v="NO"/>
    <m/>
  </r>
  <r>
    <n v="2025"/>
    <s v="COORD. DE DESARROLLO SOSTENIBLE"/>
    <x v="2"/>
    <s v="CONVENIO TRIPARTITO DE COOPERACIÓN INTERINSTITUCIONAL TÉCNICA Y CIENTIFICA CON LA ESCUELA SUPERIOR POLICTENICA DEL LITORAL -ESPOL Y LA EMPRESA PU´BLICA DE SERVICIO ESPOL TECH  E.P  "/>
    <x v="357"/>
    <s v="El Director/a de Desarrollo Productivo de la Prefectura Ciudadana del Guayas, delegará a un profesional del área la Administración del presente Convenio Tripartito de Cooperación Interinstitucional Técnica y Científica entre el Gobierno Autónomo Descentralizado Provincial del Guayas, la Escuela Superior Politécnica del Litoral – ESPOL y la Empresa Pública de Servicio ESPOL TECH E.P."/>
    <s v="400.000.00"/>
    <s v="6 MESES "/>
    <n v="180"/>
    <d v="2025-02-23T00:00:00"/>
    <d v="2025-02-23T00:00:00"/>
    <d v="2025-08-22T00:00:00"/>
    <d v="2025-10-08T16:21:10"/>
    <x v="0"/>
    <m/>
    <m/>
    <s v="NO"/>
    <m/>
  </r>
  <r>
    <n v="2025"/>
    <s v="COORD. DE DESARROLLO SOSTENIBLE"/>
    <x v="10"/>
    <s v="Despacho del Convenio Específico de Cooperación Interinstitucional entre el Gobierno Autónomo Descentralizado Provincial del Guayas y BANECUADOR B.P."/>
    <x v="276"/>
    <s v="Con los antecedentes y base legal expuestos, el Gobierno Autónomo Descentralizado Provincial del Guayas y BanEcuador B.P., establecen vínculos de cooperación entre ambas instituciones, con la finalidad de gestionar la entrega de subvenciones a los pequeños agricultores de arroz y/o maíz de hasta 5 hectáreas, por pérdida total en sus cultivos en la provincia del Guayas, a través de las agencias de BanEcuador B.P"/>
    <n v="878850"/>
    <s v="7 MESES"/>
    <n v="210"/>
    <d v="2025-03-10T00:00:00"/>
    <d v="2025-03-10T00:00:00"/>
    <d v="2025-10-06T00:00:00"/>
    <d v="2025-10-08T16:21:10"/>
    <x v="0"/>
    <m/>
    <m/>
    <s v="NO"/>
    <m/>
  </r>
  <r>
    <n v="2025"/>
    <s v="Coordinación General Administrativo Financiero"/>
    <x v="10"/>
    <s v="DESPACHO DE CONVENIO MARCO DE COOPERACION Y ALIANZA ESTRATEGICA ENTRE EL GOBIERNO AUTOMO DESCENTRALIZADO  PROVINCIAL DEL GUAYAS Y LA UNIVERSIDAD TECNOLÓGICA ECOTEC"/>
    <x v="358"/>
    <s v="EL OBJECTO DEL PRESENTE  INSTRUMENTO  ES A CABO  PROYECTO DE INSVESTIGATIVO , ACADEMICOS  Y DE VINCULACION QUE CONLLEVEN  A LA REALÑIZACION DE ACTIVIDADES  DONDE SE PONGAN EN PRACTICA LOS CONOCIMIENTOS EN AMBITOS TECNOLOGICOS DE INVESTIGACION  ACADEMICA PARCTICA  PRE PROFECIONALES VINCULACION CON LA SOCIEDAD Y VISITAS ACADEMICA ADEMAS DE DIFUSION DE PROGRAMAS ACADEMICOS "/>
    <m/>
    <s v="2 AÑOS "/>
    <n v="730"/>
    <d v="2025-03-12T00:00:00"/>
    <d v="2025-03-12T00:00:00"/>
    <d v="2027-03-12T00:00:00"/>
    <d v="2025-10-08T16:21:10"/>
    <x v="1"/>
    <m/>
    <m/>
    <s v="NO"/>
    <m/>
  </r>
  <r>
    <n v="2025"/>
    <s v="Coordinación General de Sistemas de Cuidados"/>
    <x v="10"/>
    <s v="Despacho del Convenio Específico de Cooperación con el Banco de Alimentos Diakonía"/>
    <x v="234"/>
    <s v="TIENE CON OBJECTO LA  EJECUCIÓN DEL PROYECTO     ( COMEDORES  PROVINCIALES CIUDADANOS  ) PARA IMPLKEMENTAR UNA RED DE 4 COMEDORES QUE EN UN CONJUNTO OFRECERAN 75,200 ALMUERZOS ALIMENTANDO DIARIAMENTE A 470 PERSONAS EN SITUACION DE VULNERABILIDAD ."/>
    <n v="165780"/>
    <s v="8 MESES"/>
    <n v="240"/>
    <d v="2025-03-14T00:00:00"/>
    <d v="2025-03-14T00:00:00"/>
    <d v="2025-11-14T00:00:00"/>
    <d v="2025-10-08T16:21:10"/>
    <x v="1"/>
    <m/>
    <m/>
    <s v="NO"/>
    <m/>
  </r>
  <r>
    <n v="2025"/>
    <s v="TURISMO"/>
    <x v="10"/>
    <s v="Despacho del Convenio de Cooperación entre el Gobierno Autónomo Descentralizado Provincial del Guayas y la Parroquia El Sagrario (FASE II)"/>
    <x v="359"/>
    <s v="SEGUNDA ETAPA RESTAURACIÓN Y PROYECTO TURISTISCO CORAZON DE LA CIUDAD CATEDRAL DE GUAYAQUIL PRESENTADO POR LA PARROQUIA EL  SAGRARIO  EL CUAL TIENE COMO OBJECTIVO PROMOVER , IMPULSAR Y FOMENTAR EL TURISMO RELIGIOSO EN ESPACIO PÚBLICO CONSIDERADOS PATRIMONIO CULTURAL A TRAVES DE LA RESTAURACION DE LA CATEDRAL DE GUAYAQUIL CON EL FIN DE RALIZAR SU AVLOR HISTORICO PARA VISITANTE LOCALES E INTERNACIONALES "/>
    <s v="$ 590.000.00"/>
    <s v="12 MESES"/>
    <n v="365"/>
    <d v="2025-03-25T00:00:00"/>
    <d v="2025-03-25T00:00:00"/>
    <d v="2026-03-25T00:00:00"/>
    <d v="2025-10-08T16:21:10"/>
    <x v="1"/>
    <m/>
    <m/>
    <s v="NO"/>
    <m/>
  </r>
  <r>
    <n v="2025"/>
    <s v="Coordinación General de Sistemas de Cuidados"/>
    <x v="2"/>
    <s v="CONVENIO DE COOPERACIÓN ENTRE EL GOBIERNO AUTÓNOMO DESCENTRALIZADO PROVINCIAL DEL GUAYAS Y LA FUNDACIÓN ARTE PARA TODOS."/>
    <x v="360"/>
    <s v="Con los antecedentes y base legal expuestos, el Gobierno Autónomo Descentralizado Provincial del Guayas y la Fundación Arte para Todos, unen esfuerzos para ejecutar el proyecto Domingos de Arte, el cual busca garantizar a los habitantes de la provincia del Guayas un acceso equitativo y gratuito a actividades artísticas y culturales de calidad. A través de presentaciones abiertas al público de teatro, música, danza y cine, se busca no solo enriquecer la oferta cultural de la provincia, sino también fomentar valores fundamentales como la paz social, la solidaridad y la empatía. Estas expresiones artísticas se enmarcan en una estrategia integral de promoción de la cultura de paz y la prevención de violencias, utilizando el arte como herramienta de transformación social."/>
    <n v="127840"/>
    <s v="12 MESES"/>
    <n v="365"/>
    <d v="2025-03-28T00:00:00"/>
    <d v="2025-03-28T00:00:00"/>
    <d v="2026-03-28T00:00:00"/>
    <d v="2025-10-08T16:21:10"/>
    <x v="1"/>
    <m/>
    <m/>
    <s v="NO"/>
    <m/>
  </r>
  <r>
    <n v="2025"/>
    <s v="Coordinación General de Sistemas de Cuidados"/>
    <x v="2"/>
    <s v="Alcance al despacho del Convenio de Cooperación con la Fundación Arte para Todos"/>
    <x v="361"/>
    <s v="Con los antecedentes y base legal expuestos, el Gobierno Autónomo Descentralizado Provincial del Guayas y la Fundación Arte para Todos, unen esfuerzos para ejecutar el proyecto Domingos de Arte, el cual busca garantizar a los habitantes de la provincia del Guayas un acceso equitativo y gratuito a actividades artísticas y culturales de calidad. A través de presentaciones abiertas al público de teatro, música, danza y cine, se busca no solo enriquecer la oferta cultural de la provincia, sino también fomentar valores fundamentales como la paz social, la solidaridad y la empatía. Estas expresiones artísticas se enmarcan en una estrategia integral de promoción de la cultura de paz y la prevención de violencias, utilizando el arte como herramienta de transformación social."/>
    <n v="127840"/>
    <s v="12 MESES"/>
    <n v="365"/>
    <d v="2025-03-28T00:00:00"/>
    <d v="2025-03-28T00:00:00"/>
    <d v="2026-03-28T00:00:00"/>
    <d v="2025-10-08T16:21:10"/>
    <x v="1"/>
    <m/>
    <m/>
    <s v="NO"/>
    <m/>
  </r>
  <r>
    <n v="2025"/>
    <s v="Coordinación General de Sistemas de Cuidados"/>
    <x v="2"/>
    <s v="Despacho de Convenio de Cooperación entre el Gobierno Autónomo Descentralizado Provincial del Guayas y APROFE Asociación Pro Bienestar de la Familia Ecuatoriana"/>
    <x v="362"/>
    <s v="Con los antecedentes y base legal expuestos, el Gobierno Autónomo Descentralizado Provincial del Guayas y APROFE Asociación Pro Bienestar de la Familia Ecuatoriana, unen esfuerzos para promover y garantizar el acceso a los servicios de salud sexual, reproductiva y planificación familiar incluyendo la colocación de métodos anticonceptivos a través de jornadas médicas y charlas para beneficio de las mujeres del grupo de atención prioritario del Sistema de Cuidado del Guayas"/>
    <n v="65000"/>
    <s v="6 MESES"/>
    <n v="180"/>
    <d v="2025-04-02T00:00:00"/>
    <d v="2025-04-02T00:00:00"/>
    <d v="2025-09-29T00:00:00"/>
    <d v="2025-10-08T16:21:10"/>
    <x v="0"/>
    <m/>
    <m/>
    <s v="NO"/>
    <m/>
  </r>
  <r>
    <n v="2025"/>
    <s v="Coordinación General de Sistemas de Cuidados"/>
    <x v="15"/>
    <s v="ADENDA MODIFICATORIA AL CONVENIO DE COOPERACIÓN ENTRE EL GOBIERNO AUTÓNOMO DESCENTRALIZADO PROVINCIAL DEL GUAYAS Y EL CLUB DEPORTIVO ESPECIALIZADO FORMATIVO “LA RÍA”"/>
    <x v="363"/>
    <s v="Brindar cuidado integral que incluyen actividades recreativas, a los 10 caballos que pertenecen al Gobierno Autónomo Descentralizado de Provincial del Guayas, los mismos que se encuentran actualmente viviendo en el CIT - Centro Integral de Terapias.”"/>
    <n v="65000"/>
    <s v="1 AÑO"/>
    <n v="365"/>
    <d v="2025-04-15T00:00:00"/>
    <d v="2025-04-15T00:00:00"/>
    <d v="2026-04-15T00:00:00"/>
    <d v="2025-10-08T16:21:10"/>
    <x v="1"/>
    <m/>
    <m/>
    <s v="NO"/>
    <m/>
  </r>
  <r>
    <n v="2025"/>
    <s v="Coordinación General de Sistemas de Cuidados"/>
    <x v="2"/>
    <s v="CONVENIO DE COOPERACIÓN ENTRE EL GOBIERNO AUTÓNOMO DESCENTRALIZADO PROVINCIAL DEL GUAYAS Y EL CLUB DEPORTIVO ESPECIALIZADO FORMATIVO “LA RÍA”."/>
    <x v="364"/>
    <s v="El Gobierno Autónomo Descentralizado Provincial del Guayas y el Club Deportivo Especializado Formativo “La Ría”, se comprometen a garantizar el bienestar y la salud de los equinos que pertenecen al Gobierno Autónomo Descentralizado Provincial del Guayas para continuar brindando la Terapia Asistida con Caballos (TAC), dirigida a los usuarios de los grupos de atención prioritaria por sus discapacidades pertenecientes a la Manzana Integral del Cuidado."/>
    <n v="65000"/>
    <s v="1  AÑO"/>
    <n v="365"/>
    <d v="2025-04-21T00:00:00"/>
    <d v="2025-04-21T00:00:00"/>
    <d v="2026-04-21T00:00:00"/>
    <d v="2025-10-08T16:21:10"/>
    <x v="1"/>
    <m/>
    <m/>
    <s v="NO"/>
    <m/>
  </r>
  <r>
    <n v="2025"/>
    <s v="Coordinación General de Sistemas de Cuidados"/>
    <x v="2"/>
    <s v="CONVENIO DE COOPERACIÓN ENTRE EL GOBIERNO AUTÓNOMO DESCENTRALIZADO PROVINCIAL DEL GUAYAS Y LA JUNTA DE BENEFICENCIA DE GUAYAQUIL."/>
    <x v="365"/>
    <s v="- El Gobierno Autónomo Descentralizado Provincial del Guayas y la Junta de Beneficencia de Guayaquil, unen esfuerzo para ejecutar el proyecto Humanitario Quirúrgico para mejorar la calidad de vida y promover la inclusión social de los grupos de atención prioritaria de la provincia del Guayas."/>
    <n v="420000"/>
    <s v="8 MESES"/>
    <n v="240"/>
    <d v="2025-04-21T00:00:00"/>
    <d v="2025-04-21T00:00:00"/>
    <d v="2025-12-21T00:00:00"/>
    <d v="2025-10-08T16:21:10"/>
    <x v="1"/>
    <m/>
    <m/>
    <s v="NO"/>
    <m/>
  </r>
  <r>
    <n v="2025"/>
    <s v="Coordinación General de Sistemas de Cuidados"/>
    <x v="2"/>
    <s v="CONVENIO DE COOPERACIÓN ENTRE EL GOBIERNO AUTÓNOMO DESCENTRALIZADO PROVINCIAL DEL GUAYAS Y LA JUNTA DE BENEFICENCIA DE GUAYAQUIL.-"/>
    <x v="366"/>
    <s v="- El Gobierno Autónomo Descentralizado Provincial del Guayas y la Junta de Beneficencia de Guayaquil, unen esfuerzos para ejecutar el proyecto: “Atención integral al grupo de atención prioritaria con discapacidad, beneficiarios de la Manzana Integral del Cuidado (MIC)”."/>
    <n v="125000"/>
    <s v="8 MESES"/>
    <n v="240"/>
    <d v="2025-04-21T00:00:00"/>
    <d v="2025-04-21T00:00:00"/>
    <d v="2025-12-21T00:00:00"/>
    <d v="2025-10-08T16:21:10"/>
    <x v="1"/>
    <m/>
    <m/>
    <s v="NO"/>
    <n v="1"/>
  </r>
  <r>
    <n v="2025"/>
    <s v="TALENTO HUMANO"/>
    <x v="2"/>
    <s v="CONVENIO DE COOPERACIÓN ENTRE EL GOBIERNO AUTÓNOMO DESCENTRALIZADO PROVINCIAL DEL GUAYAS Y LA UNIDAD EDUCATIVA PARTICULAR LOS DELFINES."/>
    <x v="367"/>
    <s v="Suscriben el presente instrumento con el objetivo de 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productivo del país y la perspectiva de cambio de la matriz productiva."/>
    <m/>
    <s v="2 AÑOS"/>
    <n v="730"/>
    <d v="2025-04-26T00:00:00"/>
    <d v="2025-04-26T00:00:00"/>
    <d v="2027-04-26T00:00:00"/>
    <d v="2025-10-08T16:21:10"/>
    <x v="1"/>
    <m/>
    <m/>
    <s v="NO"/>
    <n v="1"/>
  </r>
  <r>
    <n v="2025"/>
    <s v="PROYECTOS  Y COOPERACIÓN INTERNACIONAL"/>
    <x v="4"/>
    <s v="MEMORANDO DE ENTENDIMIENTO ENTRE EL GOBIERNO AUTÓNOMO DESCENTRALIZADO PROVINCIAL  DEL GUAYAS  Y EL ALTO COMISIONADO  DE LAS NACIONES  UNIDAS  PARA  LOS REFUGIADOS - ACNUR."/>
    <x v="368"/>
    <s v="CON LOS ANTECEDENTE Y BASE LEGAL EXPUESTO EL GOBIERNO A´PTONOMO DESCENTRALIZADO PROVINCIAL DEL GUAYAS Y EL ALTO COMISIONADO DE LAS NACIONES UNIDAS PARA LOS REFUGIADOS -ACNUR  SE COMPROMETEN , A LLEVAR A CABO ACCIONES CONJUNTAS DE COOPERACION EN SITUACIONES DE EMERGENCIA ,SALVAGUARDAR LOS DERECHOS HUMANOS Y CONSTRUIR UN FUTURO MEJOR PARA LOS MIGRANTES Y REFUGIADOS QUE SE ENCUENTRAN RADICADOS EN LA PROVINCIA DEL GUAYAS "/>
    <m/>
    <s v="2 AÑOS"/>
    <n v="730"/>
    <d v="2025-05-20T00:00:00"/>
    <d v="2025-05-20T00:00:00"/>
    <d v="2027-04-26T00:00:00"/>
    <d v="2025-10-08T16:21:10"/>
    <x v="1"/>
    <m/>
    <m/>
    <s v="NO"/>
    <n v="1"/>
  </r>
  <r>
    <n v="2025"/>
    <m/>
    <x v="16"/>
    <s v="CONVENIO ESPECÍFICO DE COOPERACIÓN ENTRE EL GOBIERNO AUTÓNOMO DESCENTRALIZADO PROVINCIAL DEL GUAYAS Y LA UNIVERSIDAD PARTICULAR DE ESPECIALIDADES ESPÍRITU SANTO.-"/>
    <x v="369"/>
    <s v="Con los antecedentes y base legal expuesta, el Gobierno Autónomo Descentralizado Provincial del Guayas y la Universidad Particular de Especialidades Espíritu Santo, unen esfuerzos para desarrollar el proyecto de forestación y reforestación en un área de 30 hectáreas de manglar en los cantones Balao y Naranjal de la Provincia del Guayas."/>
    <n v="75000"/>
    <s v="7 MESES"/>
    <n v="210"/>
    <d v="2025-05-13T00:00:00"/>
    <d v="2025-05-13T00:00:00"/>
    <d v="2025-12-13T00:00:00"/>
    <d v="2025-10-08T16:21:10"/>
    <x v="1"/>
    <m/>
    <m/>
    <s v="NO"/>
    <n v="1"/>
  </r>
  <r>
    <n v="2025"/>
    <s v="TALENTO HUMANO"/>
    <x v="17"/>
    <s v="CONVENIO MARCO DE COOPERACIÓN ENTRE EL GOBIERNO AUTÓNOMO DESCENTRALIZADO PROVINCIAL DEL GUAYAS Y LA UNIVERSIDAD BOLIVARIANA DEL ECUADOR.-"/>
    <x v="370"/>
    <s v="En particular las partes promoverán la colaboración en cualquier área de interés mutuo; estimulando y dando apoyo a proyectos y actividades académicas, científicas, profesionales e interculturales entre estudiantes, docentes y personal administrativo de la Universidad y Prefectura del Guayas, a fin de perfeccionar las experiencias de aprendizajes disponibles para sus estudiantes y la aplicación de conocimientos y desarrollo de destrezas Página 6 de 11 y habilidades específicas que ellos deben adquirir para el desempeño profesional, a través de prácticas preprofesionales y/o vinculación con la comunidad."/>
    <m/>
    <s v="2 AÑOS "/>
    <n v="730"/>
    <d v="2025-06-06T00:00:00"/>
    <d v="2025-06-06T00:00:00"/>
    <d v="2027-06-06T00:00:00"/>
    <d v="2025-10-08T16:21:10"/>
    <x v="1"/>
    <m/>
    <m/>
    <s v="NO"/>
    <n v="1"/>
  </r>
  <r>
    <n v="2025"/>
    <s v="TALENTO HUMANO"/>
    <x v="18"/>
    <s v="CONVENIO ESPECÍFICO DE COOPERACIÓN ENTRE EL GOBIERNO AUTÓNOMO DESCENTRALIZADO PROVINCIAL DEL GUAYAS Y LA UNIVERSIDAD TÉCNICA PARTICULAR DE LOJA.-"/>
    <x v="371"/>
    <s v=" Suscriben el presente instrumento con el objetivo principal de facilitar a los estudiantes universitarios de la Universidad Técnica Particular de Loja una experiencia práctica en la Prefectura del Guayas que complemente su formación académica a través de prácticas pre profesionales y de vinculación con la sociedad, promoviendo su desarrollo profesional y contribuyendo al fortalecimiento de habilidades pertinentes para su futuro desempeño laboral, mientras colabora con la entidad gubernamental en el cumplimiento de sus objetivos institucionales y el desarrollo local de la provincia"/>
    <m/>
    <s v="3 AÑOS "/>
    <n v="1095"/>
    <d v="2025-06-09T00:00:00"/>
    <d v="2025-06-09T00:00:00"/>
    <d v="2028-06-09T00:00:00"/>
    <d v="2025-10-08T16:21:10"/>
    <x v="1"/>
    <m/>
    <m/>
    <s v="NO"/>
    <n v="1"/>
  </r>
  <r>
    <n v="2025"/>
    <s v="ARTE Y CULTURA"/>
    <x v="15"/>
    <s v="ADENDA # 1 MODIFICATORIA Y AMPLIATORIA AL CONVENIO DE COOPERACIÓN ENTRE EL GOBIERNO AUTÓNOMO DESCENTRALIZADO PROVINCIAL DEL GUAYAS Y LA FUNDACIÓN DE SOLIDARIDAD ECUATORIANA – FUSE"/>
    <x v="372"/>
    <s v="Se comprometen, a brindar espacios para el desarrollo de talento y formación gratuitos, dirigidos a niños, niñas y jóvenes habitantes de la provincia del Guayas, que deriven en la creación de elencos artísticos del Guayas e instrucción orquestal juvenil; aporte que se da como una forma de apoyar proyectos que fomenten el arte y la cultura en la provincia del Guayas…”"/>
    <n v="13000"/>
    <s v="12 MESES"/>
    <n v="365"/>
    <d v="2025-06-12T00:00:00"/>
    <d v="2025-06-12T00:00:00"/>
    <d v="2025-10-14T00:00:00"/>
    <d v="2025-10-08T16:21:10"/>
    <x v="1"/>
    <m/>
    <m/>
    <s v="NO"/>
    <n v="1"/>
  </r>
  <r>
    <n v="2025"/>
    <s v="COORD. DE DESARROLLO SOSTENIBLE"/>
    <x v="19"/>
    <s v="ADENDA #1 MODIFICATORIA Y AMPLIATORIA AL CONVENIO TRIPARTITO DE COOPERACIÓN INTERINSTITUCIONAL TÉCNICA Y CIENTÍFICA ENTRE EL GOBIERNO AUTÓNOMO DESCENTRALIZADO PROVINCIAL DEL GUAYAS, LA ESCUELA SUPERIOR POLITÉCNICA DEL LITORAL – ESPOL Y LA EMPRESA PÚBLICA DE SERVICIOS ESPOL TECH E.P."/>
    <x v="373"/>
    <s v="De acuerdo al alcance del convenio, la Empresa Pública de Servicios ESPOL TECH EP, garantizará el correcto uso de los fondos económicos del presente convenio, que se sugiere ampliar para poder generar un equilibrio con la demanda de los pequeños agricultores que reportan pérdidas de cultivos por las inundaciones que ha ocasionado la temporada invernal."/>
    <n v="535000"/>
    <s v="6 MESES"/>
    <n v="180"/>
    <d v="2025-06-16T00:00:00"/>
    <d v="2025-06-16T00:00:00"/>
    <d v="2025-12-10T00:00:00"/>
    <d v="2025-10-08T16:21:10"/>
    <x v="1"/>
    <m/>
    <m/>
    <s v="NO"/>
    <n v="1"/>
  </r>
  <r>
    <n v="2025"/>
    <s v="ARTE Y CULTURA"/>
    <x v="10"/>
    <s v="CONVENIO DE COOPERACIÓN ENTRE EL GOBIERNO AUTÓNOMO DESCENTRALIZADO PROVINCIAL DEL GUAYAS Y FACEC FUNDACIÓN ARTE Y CULTURA DEL ECUADOR"/>
    <x v="324"/>
    <s v="Unen esfuerzos para la organización, coordinación y ejecución del proyecto ANIME WEEKEND GUAYAQUIL - 2025, con el fin de generar espacios que fomenten la inclusión económica, social y cultural de los jóvenes parte de la comunidad del anime, proporcionando un espacio de encuentro donde puedan expresar su creatividad, fortalecer sus habilidades profesionales, establecer vínculos comunitarios e impulsar la economía de sus emprendimientos."/>
    <n v="53000"/>
    <s v="2 MESES"/>
    <n v="60"/>
    <d v="2025-06-27T00:00:00"/>
    <d v="2025-06-27T00:00:00"/>
    <d v="2025-08-27T00:00:00"/>
    <d v="2025-10-08T16:21:10"/>
    <x v="1"/>
    <m/>
    <m/>
    <s v="NO"/>
    <n v="1"/>
  </r>
  <r>
    <n v="2025"/>
    <s v="COORD. DE DESARROLLO SOSTENIBLE"/>
    <x v="15"/>
    <s v="ADENDA #1 MODIFICATORIA Y AMPLIATORIA AL CONVENIO ESPECÍFICO DE COOPERACIÓN INTERINSTITUCIONAL ENTRE EL GOBIERNO AUTÓNOMO DESCENTRALIZADO PROVINCIAL DEL GUAYAS Y BANECUADOR B.P."/>
    <x v="374"/>
    <s v="Establecen vínculos de cooperación entre ambas instituciones, con la finalidad de gestionar la entrega de subvenciones a los pequeños agricultores de arroz y/o maíz de hasta 5 hectáreas, por pérdida total en sus cultivos en la provincia del Guayas, a través de las agencias de BanEcuador B.P.”"/>
    <n v="2621150"/>
    <s v="7 MESES"/>
    <n v="210"/>
    <d v="2025-07-01T00:00:00"/>
    <d v="2025-07-01T00:00:00"/>
    <d v="2025-10-06T00:00:00"/>
    <d v="2025-10-08T16:21:10"/>
    <x v="1"/>
    <m/>
    <m/>
    <s v="NO"/>
    <n v="1"/>
  </r>
  <r>
    <n v="2025"/>
    <s v="TALENTO HUMANO"/>
    <x v="2"/>
    <s v="CONVENIO DE COOPERACIÓN INTERINSTITUCIONAL ENTRE EL GOBIERNO AUTÓNOMO DESCENTRALIZADO PROVINCIAL DEL GUAYAS Y LA UNIDAD EDUCATIVA FISCAL “RÉPLICA VICENTE ROCAFUERTE”."/>
    <x v="375"/>
    <s v="Con los antecedentes y base legal expuestos, el Gobierno Autónomo Descentralizado Provincial del Guayas y la Unidad Educativa Fiscal “Réplica Vicente Rocafuerte”, suscriben el presente instrumento con el objetivo de vincular e interactuar al estudiante con el entorno laboral, para discernir sobre su futuro y sus preferencias laborales, con la finalidad de consolidar la relación entre la teoría y la práctica, el estudio y el trabajo, la oferta educativa y la demanda ocupacional; y lo más importante, la revalorización del Bachillerato Técnico en respuesta a las necesidades de los sectores socioeconómico_x0002_productivo del país y la perspectiva de cambio de la matriz productiva."/>
    <m/>
    <s v="2 AÑOS"/>
    <n v="730"/>
    <d v="2025-07-03T00:00:00"/>
    <d v="2025-07-03T00:00:00"/>
    <d v="2027-07-03T00:00:00"/>
    <d v="2025-10-08T16:21:10"/>
    <x v="1"/>
    <m/>
    <m/>
    <s v="NO"/>
    <n v="1"/>
  </r>
  <r>
    <n v="2025"/>
    <s v="BIENESTAR CIUDADANO"/>
    <x v="2"/>
    <s v="CONVENIO DE COOPERACIÓN ENTRE EL GOBIERNO AUTÓNOMO DESCENTRALIZADO PROVINCIAL DEL GUAYAS Y LA SOCIEDAD ECUATORIANA PRO REHABILITACIÓN DE LOS LISIADOS SERLI."/>
    <x v="376"/>
    <s v="Unen esfuerzos para garantizar el acceso a servicios de rehabilitación integral a la comunidad guayasense que pertenece al grupo de atención prioritaria con discapacidad física, movilidad reducida e invalidez, con la finalidad de mejorar su calidad de vida, promover su autonomía y fomentar su participación activa en la sociedad, a través de una alianza estratégica entre el Gobierno Autónomo Descentralizado Provincial del Guayas y la Sociedad Ecuatoriana Pro Rehabilitación de los Lisiados SERLI."/>
    <n v="150000"/>
    <s v="9 MESES"/>
    <n v="270"/>
    <d v="2025-07-08T00:00:00"/>
    <d v="2025-07-08T00:00:00"/>
    <d v="2026-04-08T00:00:00"/>
    <d v="2025-10-08T16:21:10"/>
    <x v="1"/>
    <m/>
    <m/>
    <s v="NO"/>
    <n v="1"/>
  </r>
  <r>
    <n v="2025"/>
    <s v="BIENESTAR CIUDADANO"/>
    <x v="2"/>
    <s v="CONVENIO DE COOPERACIÓN ENTRE EL GOBIERNO AUTÓNOMO DESCENTRALIZADO PROVINCIAL DEL GUAYAS Y EL INSTITUTO SUPERIOR TECNOLÓGICO COMPU SUR."/>
    <x v="377"/>
    <s v="Unen esfuerzos para ejecutar el Programa de Formación y Generación de Ingresos con Enfoque Socioeducativo en Manzana de Cuidado de la Prefectura Ciudadana del Guayas, permitiendo fortalecer los conocimientos, competencias y capacidades de las cuidadoras, que promuevan el autoempleo, el emprendimiento y la empleabilidad, contribuyendo a la inclusión socioeconómica, la igualdad de género y el desarrollo integral de las comunidades beneficiarias en la provincia del Guayas."/>
    <n v="132000"/>
    <s v="14 MESES"/>
    <n v="450"/>
    <d v="2025-07-11T00:00:00"/>
    <d v="2025-07-11T00:00:00"/>
    <d v="2026-09-11T00:00:00"/>
    <d v="2025-10-08T16:21:10"/>
    <x v="1"/>
    <m/>
    <m/>
    <s v="NO"/>
    <n v="1"/>
  </r>
  <r>
    <n v="2025"/>
    <s v="OBRAS PÚBLICAS / INFRAESTRUCTURA"/>
    <x v="16"/>
    <s v="CONVENIO ESPECIFICO  DE COOPERACIÓN ENTRE EL GOBIERNO AUTÓNOMO DESCENTRALIZADO PROVINCIAL DEL GUAYAS Y   EL GOBIERNO AUTÓNOMO DESCENTRALIZADO PROVINCIAL DE MANABI "/>
    <x v="378"/>
    <s v="Por  medio del presente  Convenio de Cooperación  los Gobiernos  Provinciales de Guayas  y Manabí,  se comprometen  a garantizar   la   integración   de   los   tramos   viales   que   forman   parte   del   corredor estratégico  que une a  Manabí y Guayas,  a  través  de las siguientes  rutas:_x000a_a) Balzar -  Boca de Agua  Fría de la  provincia  del  Guayas  -  Límite  Provincial  - San  Juan  de  las  Cucarachas  - San  Pablo  de  Pueblo  Nuevo  -  La   Unión  - Ayacucho  de la  provincia  de Manabí._x000a_b) Colimes  de  la   provincia   del  Guayas  -   Límite  Provincial  -  Olmedo   de  la provincia  de Manabí._x000a_e)  Valle de la Virgen de la provincia  del Guayas -  Límite Provincial - Guale de la provincia   de  Manabí-   Límite  Provincial  -  Las   Muras  de  la   provincia   del Guayas-  Límite  Provincial-  Lascano de la  provincia  de Manabí."/>
    <m/>
    <s v="48 MESES"/>
    <n v="1460"/>
    <d v="2025-07-17T00:00:00"/>
    <d v="2025-07-17T00:00:00"/>
    <d v="2029-07-17T00:00:00"/>
    <d v="2025-10-08T16:21:10"/>
    <x v="1"/>
    <m/>
    <m/>
    <s v="NO"/>
    <n v="1"/>
  </r>
  <r>
    <n v="2025"/>
    <s v="TALENTO HUMANO"/>
    <x v="2"/>
    <s v="CONVENIO MARCO DE COOPERACIÓN ENTRE EL GOBIERNO AUTÓNOMO DESCENTRALIZADO PROVINCIAL DEL GUAYAS Y EL INSTITUTO SUPERIOR TECNOLÓGICO BOLIVARIANO DE TECNOLOGÍA.-"/>
    <x v="379"/>
    <s v="Suscriben el presente instrumento con el objetivo principal de colaborar y apoyar a los objetivos de desarrollo del territorio de la Provincia del Guayas, para la formulación e implementación de proyectos para el desarrollo local, con la finalidad de lograr mejoras favorables para los indicadores de bienestar, desarrollo humano y satisfacción de necesidades de la población.para sus estudiantes y la aplicación de conocimientos y _x000a_desarrollo de destrezas y habilidades específicas que ellos deben adquirir para el _x000a_desempeño profesional, a través de prácticas preprofesionales y/o vinculación con la _x000a_comunidad."/>
    <m/>
    <s v="4 AÑOS"/>
    <n v="1460"/>
    <d v="2025-07-21T00:00:00"/>
    <d v="2025-07-21T00:00:00"/>
    <d v="2029-07-21T00:00:00"/>
    <d v="2025-10-08T16:21:10"/>
    <x v="1"/>
    <m/>
    <m/>
    <s v="NO"/>
    <n v="1"/>
  </r>
  <r>
    <n v="2025"/>
    <m/>
    <x v="2"/>
    <s v="CONVENIO DE COOPERACIÓN ENTRE EL GOBIERNO AUTÓNOMO DESCENTRALIZADO PROVINCIAL DEL GUAYAS Y LA SOCIEDAD ECUATORIANA PRO REHABILITACIÓN DE LOS LISIADOS SERLI."/>
    <x v="380"/>
    <s v="Unen esfuerzos para garantizar el acceso a servicios de rehabilitación integral a la comunidad guayasense que pertenece al grupo de atención prioritaria con discapacidad física, movilidad reducida e invalidez, con la finalidad de mejorar su calidad de vida, promover su autonomía y fomentar su participación activa en la sociedad ."/>
    <n v="150000"/>
    <s v="9 MESES"/>
    <n v="270"/>
    <d v="2025-07-08T00:00:00"/>
    <d v="2025-07-08T00:00:00"/>
    <d v="2026-04-08T00:00:00"/>
    <d v="2025-10-08T16:21:10"/>
    <x v="1"/>
    <m/>
    <m/>
    <s v="NO"/>
    <n v="1"/>
  </r>
  <r>
    <n v="2025"/>
    <s v="TALENTO HUMANO"/>
    <x v="2"/>
    <s v="CONVENIO MARCO DE COOPERACIÓN INTERINSTITUCIONAL ENTRE EL GOBIERNO AUTÓNOMO DESCENTRALIZADO PROVINCIAL DEL GUAYAS Y LA UNIVERSIDAD ESTATAL DE MILAGRO."/>
    <x v="381"/>
    <s v="En particular las partes promoverán la colaboración en cualquier área de interés mutuo; estimulando y dando apoyo a proyectos y actividades académicas, científicas, profesionales e interculturales entre estudiantes, docentes y personal administrativo de la Universidad Estatal de Milagro y Prefectura Ciudadana del Guayas, a fin de perfeccionar las experiencias de aprendizajes disponibles para sus estudiantes y la aplicación de conocimientos y desarrollo de destrezas y habilidades específicas que ellos deben adquirir para el desempeño profesional, a través de prácticas preprofesionales y/o vinculación con la comunidad."/>
    <m/>
    <s v="3 AÑOS "/>
    <n v="1095"/>
    <d v="2025-07-23T00:00:00"/>
    <d v="2025-07-23T00:00:00"/>
    <d v="2028-07-23T00:00:00"/>
    <d v="2025-10-08T16:21:10"/>
    <x v="1"/>
    <m/>
    <m/>
    <s v="NO"/>
    <n v="1"/>
  </r>
  <r>
    <n v="2025"/>
    <s v="TALENTO HUMANO"/>
    <x v="16"/>
    <s v="CONVENIO ESPECÍFICO DE COOPERACIÓN ENTRE EL GOBIERNO AUTÓNOMO2 DESCENTRALIZADO PROVINCIAL DEL GUAYAS Y EL INSTITUTO SUPERIOR TECNOLÓGICO ESCUELA DE LOS CHEFS DE GUAYAQUIL."/>
    <x v="382"/>
    <s v="Suscriben el presente instrumento que tiene como objeto ejecutar actividades específicas de vinculación con la sociedad y/o prácticas pre profesionales mediante acciones de formación técnica, capacitación, investigación aplicada, movilidad académica, transferencia de conocimientos, promoción de buenas prácticas productivas y sostenibles, así como la realización y colaboración de actividades culturales y comunitarias que generen impacto social y territorial"/>
    <m/>
    <s v="2 AÑOS"/>
    <n v="730"/>
    <d v="2025-08-18T00:00:00"/>
    <d v="2025-08-18T00:00:00"/>
    <d v="2027-08-18T00:00:00"/>
    <d v="2025-10-08T16:21:10"/>
    <x v="1"/>
    <m/>
    <m/>
    <s v="NO"/>
    <n v="1"/>
  </r>
  <r>
    <n v="2025"/>
    <s v="BIENESTAR CIUDADANO"/>
    <x v="16"/>
    <s v="CONVENIO ESPECÍFICO DE COOPERACIÓN ENTRE EL GOBIERNO AUTÓNOMO DESCENTRALIZADO PROVINCIAL DEL GUAYAS Y LA FUNDACIÓN GLOBAL SMILE - ECUADOR."/>
    <x v="383"/>
    <s v="Unen esfuerzos para mejorar la calidad de vida de los niños, jóvenes y adultos que nacen con defectos congénitos de malformaciones y deformidades faciales, especialmente con labio y/o paladar fisurado, a través de la ejecución del Programa Médico Quirúrgico Humanitario de cirugías gratuitas y seguimiento post quirúrgico de la Fundación Global Smile - Ecuador y Global Smile Foundation"/>
    <n v="126000"/>
    <s v="3 MESES"/>
    <n v="90"/>
    <d v="2025-08-20T00:00:00"/>
    <d v="2025-08-20T00:00:00"/>
    <d v="2025-11-20T00:00:00"/>
    <d v="2025-10-08T16:21:10"/>
    <x v="1"/>
    <m/>
    <m/>
    <s v="NO"/>
    <n v="1"/>
  </r>
  <r>
    <n v="2025"/>
    <s v="DESARROLLO PRODUCTIVO"/>
    <x v="16"/>
    <s v="CONVENIO ESPECÍFICO DE COOPERACIÓN ENTRE EL GOBIERNO AUTÓNOMO DESCENTRALIZADO PROVINCIAL DEL GUAYAS Y LA ASOCIACIÓN DE EXPORTADORES DE BANANO DEL ECUADOR, AEBE."/>
    <x v="384"/>
    <s v="- Con los antecedentes y base legal expuestos, el Gobierno Autónomo Descentralizado Provincial del Guayas y la Asociación de Exportadores de Banano del Ecuador, AEBE, suscriben el presente instrumento con el objetivo de implementar brigadas especializadas en bioseguridad para la inspección técnica y fitosanitaria de las fincas productoras de plátano, a través del proyecto integral “Brigada de Bioseguridad para Plátano en la Provincia del Guayas”."/>
    <n v="300000"/>
    <s v="9 MESES"/>
    <n v="272"/>
    <d v="2025-08-25T00:00:00"/>
    <d v="2025-08-25T00:00:00"/>
    <d v="2026-05-25T00:00:00"/>
    <d v="2025-10-08T16:21:10"/>
    <x v="1"/>
    <m/>
    <m/>
    <s v="NO"/>
    <n v="1"/>
  </r>
  <r>
    <n v="2025"/>
    <s v="BIENESTAR CIUDADANO"/>
    <x v="19"/>
    <s v="ADENDA #1 MODIFICATORIA AL CONVENIO DE COOPERACIÓN ENTRE EL GOBIERNO AUTÓNOMO DESCENTRALIZADO PROVINCIAL DEL GUAYAS Y APROFE ASOCIACIÓN PRO BIENESTAR DE LA FAMILIA ECUATORIANA"/>
    <x v="385"/>
    <s v="Dado que el objeto del CONVENIO DE COOPERACIÓN ENTRE EL GOBIERNO AUTÓNOMO DESCENTRALIZADO PROVINCIAL DEL GUAYAS Y APROFE ASOCIACIÓN PRO BIENESTAR DE LA FAMILIA ECUATORIANA, es promover y garantizar el acceso a los servicios de salud sexual, reproductiva y planificación familiar incluyendo la colocación de métodos anticonceptivos a través de jornadas médicas y charlas para beneficio de las mujeres del grupo de atención prioritario del Sistema de Cuidado del Guayas, esta Dirección de Bienestar Ciudadano considera técnicamente viable la adenda modificatoria solicitada por APROFE ASOCIACIÓN PRO  500 a 628 aproximadamente el total de beneficiarios"/>
    <n v="65000"/>
    <s v="6 MESES"/>
    <n v="180"/>
    <d v="2025-02-28T00:00:00"/>
    <d v="2025-08-28T00:00:00"/>
    <m/>
    <d v="2025-10-08T16:21:10"/>
    <x v="1"/>
    <m/>
    <m/>
    <s v="NO"/>
    <m/>
  </r>
  <r>
    <n v="2025"/>
    <s v="TALENTO HUMANO"/>
    <x v="8"/>
    <s v="CONVENIO MARCO DE COOPERACIÓN INTERINSTITUCIONAL ENTRE EL GOBIERNO AUTÓNOMO DESCENTRALIZADO PROVINCIAL DEL GUAYAS Y LA UNIVERSIDAD DE CUENCA"/>
    <x v="103"/>
    <s v="Con los antecedentes y base legal expuestos, el Gobierno Autónomo Descentralizado Provincial del Guayas y la Universidad de Cuenca unen esfuerzos para desarrollar proyectos de interés para ambas instituciones, de conformidad con la ley, en especial los que tengan como finalidad mejorar la calidad de vida  de la comunidad perteneciente al grupo de atención prioritaria del Sistema de Cuidado del Guayas, a través de la suscripción y ejecución futura de Convenios Específicos."/>
    <m/>
    <s v="5 AÑOS "/>
    <n v="1825"/>
    <d v="2025-08-06T00:00:00"/>
    <d v="2025-08-06T00:00:00"/>
    <d v="2030-08-06T00:00:00"/>
    <d v="2025-10-08T16:21:10"/>
    <x v="1"/>
    <m/>
    <m/>
    <s v="NO"/>
    <n v="1"/>
  </r>
  <r>
    <n v="2025"/>
    <m/>
    <x v="17"/>
    <s v="CONVENIO DE COOPERACIÓN ENTRE EL GOBIERNO AUTÓNOMO DESCENTRALIZADO PROVINCIAL DEL GUAYAS Y LA FUNDACIÓN DE ASISTENCIA SOCIAL CAMINOS DE VIDA"/>
    <x v="386"/>
    <s v="El Gobierno Autónomo Descentralizado Provincial del Guayas y la Fundación de Asistencia Social Caminos de Vida, unen esfuerzos para implementar el proyecto: “SEMILLERO DE CAMPEONES DE LAS ESCUELAS DEPORTIVAS DE LA PROVINCIA DEL GUAYAS”, para promover la actividad física, prevenir la violencia y el consumo de drogas, mejorar la salud física y mental de niños, jóvenes y la comunidad, y favorecer el desarrollo integral y la calidad de vida de los guayasenses ."/>
    <s v=" $3.001,500.00"/>
    <s v="18 MESES"/>
    <m/>
    <d v="2025-09-10T00:00:00"/>
    <d v="2025-09-10T00:00:00"/>
    <d v="2027-03-10T00:00:00"/>
    <d v="2025-10-08T16:21:10"/>
    <x v="1"/>
    <m/>
    <m/>
    <s v="NO"/>
    <n v="1"/>
  </r>
  <r>
    <n v="2025"/>
    <s v="INFRAESTRUCTURA "/>
    <x v="20"/>
    <s v="CONVENIO TRIPARTITO DE COOPERACIÓN INTERINSTITUCIONAL DE CONCURRENCIA DE COMPETENCIAS Y COORDINACIÓN ENTRE  EL GOBIERNO AUTÓNOMO DESCENTRALIZADO PROVINCIAL DEL GUAYAS, GOBIERNO AUTÓNOMO DESCENTRALIZADO MUNICIPAL DEL CANTÓN SAN FRANCISCO  DE MILAGRO Y GOBIERNO AUTÓNOMO DESCENTRALIZADO PARROQUIAL RURAL DE MARISCAL SUCRE"/>
    <x v="387"/>
    <s v="PARA LA ELABORACIÓN DE LOS “ESTUDIOS Y DISEÑOS DEFINITIVOS PARA LA CONSTRUCCIÓN DE UN SISTEMA DE CAPTACIÓN, TRATAMIENTO Y ALMACENAMIENTO DE AGUA PARA CONSUMO HUMANO EN LA CABECERA PARROQUIAL DE MARISCAL SUCRE DEL CANTÓN SAN FRANCISCO DE MILAGRO, PROVINCIA DEL GUAYAS”"/>
    <m/>
    <s v="11 MESES"/>
    <m/>
    <d v="2025-09-05T00:00:00"/>
    <d v="2025-09-05T00:00:00"/>
    <d v="2026-08-05T00:00:00"/>
    <d v="2025-10-08T16:21:10"/>
    <x v="1"/>
    <m/>
    <m/>
    <s v="NO"/>
    <n v="1"/>
  </r>
  <r>
    <n v="2025"/>
    <s v="ADMINISTRATIVO FINANCIERO"/>
    <x v="8"/>
    <s v="CONVENIO MARCO DE COOPERACIÓN INTERINSTITUCIONAL ENTRE LA UNIVERSIDAD DE GUAYAQUIL Y EL GOBIERNO  PROVINCIAL DEL GUAYAS"/>
    <x v="388"/>
    <s v="Con  el  fin  de  diseñar,  promover y  ejecutar acciones    conjuntas  orientadas   a   la   protección   del   medio   ambiente,   la   gestión sostenible  de  los  recursos  naturales  y  la  conservación  de  la  biodiversidad  en  el territorio provincial; para ello, las partes coordinarán esfuerzos en ámbitos de investigación, capacitación, fortalecimiento de capacidades técnicas, prácticas profesionales   y   preprofesionales,   proyectos   de   vinculación    con   la   sociedad    y programas de  sensibilización  comunitaria,  así  como  en  otras actividades  de  interés mutuo, en el marco de su misión institucional."/>
    <m/>
    <s v="5 AÑOS "/>
    <m/>
    <d v="2025-09-16T00:00:00"/>
    <d v="2025-09-16T00:00:00"/>
    <d v="2030-09-16T00:00:00"/>
    <d v="2025-10-08T16:21:10"/>
    <x v="1"/>
    <m/>
    <m/>
    <s v="NO"/>
    <n v="1"/>
  </r>
  <r>
    <n v="2025"/>
    <s v="BIENESTAR CIUDADANO"/>
    <x v="8"/>
    <s v="CONVENIO  DE  COOPERACIÓN       ENTRE       EL      GOBIERNO DESCENTRALIZADO      PROVINCIAL      DEL      GUAYAS      Y      LA COORDAUTÓNOMO ASOCIACIÓNINADORA  DEL VOLUNTARIADO  ACORVOL"/>
    <x v="389"/>
    <s v="Unen  esfuerzos  para  ejecutar  el  proyecto:  &quot;Fomentar  la vocación  del voluntariado en la  Provincia  del Guayas para  colaborar  en la  implementación de acciones a favor de los grupos de atención prioritaria en los proyectos que ejecuta la Prefectura  Ciudadana  del Guayas&quot;."/>
    <n v="4000"/>
    <s v="3 MESES"/>
    <m/>
    <d v="2025-09-16T00:00:00"/>
    <d v="2025-09-16T00:00:00"/>
    <d v="2025-12-18T00:00:00"/>
    <d v="2025-10-08T16:21:10"/>
    <x v="1"/>
    <m/>
    <m/>
    <s v="NO"/>
    <n v="1"/>
  </r>
  <r>
    <n v="2025"/>
    <s v="BIENESTAR CIUDADANO"/>
    <x v="8"/>
    <s v="CONVENIO MARCO DE COOPERACIÓN ENTRE EL GOBIERNO AUTÓNOMO DESCENTRALIZADO PROVINCIAL DEL GUAYAS Y LA FUNDACIÓN BENÉFICA ACCIÓN SOLIDARIA"/>
    <x v="390"/>
    <s v="Unen esfuerzos para promover el desarrollo integral de la comunidad guayasense  en situación de   vulnerabilidad   mediante   la   ejecución   de   proyectos   que   involucren   el   desarrollo comunitario,  la  responsabilidad social  empresarial, la formación en oficios técnicos laborales, el emprendimiento y el desarrollo de habilidades  para una vida  con propósito a través de la ejecución  de convenios  específicos suscritos entre las  partes."/>
    <m/>
    <s v="3 AÑOS "/>
    <m/>
    <d v="2025-09-12T00:00:00"/>
    <d v="2025-09-12T00:00:00"/>
    <d v="2028-09-12T00:00:00"/>
    <d v="2025-10-08T16:21:10"/>
    <x v="1"/>
    <m/>
    <m/>
    <s v="NO"/>
    <n v="1"/>
  </r>
  <r>
    <n v="2025"/>
    <s v="OBRAS PUBLICAS "/>
    <x v="2"/>
    <s v="CONVENIO DE COOPERACIÓN INTERINSTITUCIONAL DE CONCURRENCIA DE COMPETENCIAS ENTRE EL GOBIERNO AUTÓNOMO DESCENTRALIZADO PROVINCIAL DEL GUAYAS Y EL GOBIERNO AUTÓNOMO DESCENTRALIZADO MUNICIPAL DEL CANTÓN SIMÓN BOLÍVAR"/>
    <x v="391"/>
    <s v="Se comprometen a la cooperación interinstitucional, a fin de ejecutar los trabajos de “CONSTRUCCIÓN DE MUROS DE PROTECCIÓN EN LA RIBERA DEL RÍO LOS AMARILLOS, DE LA CABECERA CANTONAL DE SIMÓN BOLÍVAR DE LA PROVINCIA DEL GUAYAS”"/>
    <m/>
    <s v="150 DIAS"/>
    <s v="5 MESES"/>
    <d v="2025-09-25T00:00:00"/>
    <d v="2025-09-25T00:00:00"/>
    <d v="2026-02-25T00:00:00"/>
    <d v="2025-10-08T16:21:10"/>
    <x v="1"/>
    <m/>
    <m/>
    <s v="NO"/>
    <n v="1"/>
  </r>
  <r>
    <n v="2025"/>
    <s v="BIENESTAR CIUDADANO"/>
    <x v="20"/>
    <s v="CONVENIO TRIPARTITO DE COOPERACIÓN ENTRE EL GOBIERNO AUTÓNOMO DESCENTRALIZADO PROVINCIAL DEL GUAYAS, INSTITUTO SUPERIOR TECNOLÓGICO ESPÍRITU SANTO Y EL INSTITUTO SUPERIOR TECNOLÓGICO LIFE COLLEGE INTERNATIONAL"/>
    <x v="392"/>
    <s v="Con los antecedentes y base legal expuesta, el Gobierno Autónomo Descentralizado Provincial del Guayas, Instituto Superior Tecnológico Espíritu Santo y el Instituto Superior Tecnológico Life College International, unen esfuerzos para ejecutar el programa de fortalecimiento de la formación académica, cultural y ciudadana de los estudiantes de segundo y tercer año de bachillerato del Guayas, mediante la implementación del proyecto: “Guayas MasterMinds: La Batalla Intercolegial del Conocimiento”."/>
    <n v="30000"/>
    <s v="3 MESES"/>
    <m/>
    <d v="2025-09-19T00:00:00"/>
    <d v="2025-09-19T00:00:00"/>
    <d v="2025-12-19T00:00:00"/>
    <d v="2025-10-08T16:21:10"/>
    <x v="1"/>
    <m/>
    <m/>
    <s v="NO"/>
    <n v="1"/>
  </r>
  <r>
    <n v="2025"/>
    <m/>
    <x v="19"/>
    <s v="ADENDA #2 MODIFICATORIA Y AMPLIATORIA AL CONVENIO DE COOPERACIÓN ENTRE EL GOBIERNO AUTÓNOMO DESCENTRALIZADO PROVINCIAL DEL GUAYAS Y LA FUNDACIÓN SANTIAGO DE GUAYAQUIL"/>
    <x v="393"/>
    <s v="Con los antecedentes expuestos, las Partes de mutuo acuerdo convienen en modificar y ampliar la Cláusula Quinta: correspondiente a las Obligaciones de las Partes, Cláusula Sexta: Forma de Pago, y Cláusula Décima: Vigencia del Convenio, del Convenio de Cooperación entre el Gobierno Autónomo Descentralizado Provincial del Guayas y la Fundación Santiago de Guayaquil y Adenda, suscrito el 20 de diciembre de 2024, y 7 de febrero de 2025."/>
    <s v="$ 2.422.000.0"/>
    <s v="12 MESES"/>
    <s v="360 DIAS "/>
    <d v="2025-09-26T00:00:00"/>
    <d v="2025-09-26T00:00:00"/>
    <d v="2026-09-26T00:00:00"/>
    <d v="2025-10-08T16:21:10"/>
    <x v="1"/>
    <m/>
    <m/>
    <m/>
    <n v="1"/>
  </r>
  <r>
    <n v="2025"/>
    <m/>
    <x v="2"/>
    <s v="CONVENIO DE COOPERACIÓN ENTRE EL GOBIERNO AUTÓNOMO DESCENTRALIZADO PROVINCIAL DEL GUAYAS Y LA CORPORACIÓN MESA NACIONAL DE EDUCACIÓN EN VALORES."/>
    <x v="394"/>
    <s v="Con los antecedentes y base legal expuesta, el Gobierno Autónomo Descentralizado Provincial del Guayas y la Corporación Mesa Nacional de Educación en Valores, unen esfuerzos para promover los valores de la juventud ecuatoriana, a través del Proyecto: “EL VALOR DE HACERLO BIEN”, motivando a que los jóvenes participen en forma activa para potenciar los valores en las narrativas audiovisuales"/>
    <n v="29640"/>
    <s v="9 MESES"/>
    <n v="270"/>
    <d v="2025-10-01T00:00:00"/>
    <d v="2025-10-01T00:00:00"/>
    <d v="2026-07-01T00:00:00"/>
    <d v="2025-10-08T16:21:10"/>
    <x v="1"/>
    <m/>
    <m/>
    <m/>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68FD862-467C-474F-BD6A-1113F5BDBC96}"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S134" firstHeaderRow="1" firstDataRow="2" firstDataCol="1" rowPageCount="1" colPageCount="1"/>
  <pivotFields count="18">
    <pivotField showAll="0"/>
    <pivotField showAll="0"/>
    <pivotField axis="axisCol" showAll="0">
      <items count="22">
        <item x="5"/>
        <item x="11"/>
        <item x="15"/>
        <item x="19"/>
        <item x="14"/>
        <item x="13"/>
        <item x="1"/>
        <item x="9"/>
        <item x="7"/>
        <item x="18"/>
        <item x="0"/>
        <item x="10"/>
        <item x="3"/>
        <item x="8"/>
        <item x="20"/>
        <item x="12"/>
        <item x="16"/>
        <item x="17"/>
        <item x="4"/>
        <item x="6"/>
        <item x="2"/>
        <item t="default"/>
      </items>
    </pivotField>
    <pivotField showAll="0"/>
    <pivotField axis="axisRow" showAll="0">
      <items count="396">
        <item x="142"/>
        <item x="17"/>
        <item x="351"/>
        <item x="360"/>
        <item x="3"/>
        <item x="340"/>
        <item x="393"/>
        <item x="392"/>
        <item x="394"/>
        <item x="1"/>
        <item x="388"/>
        <item x="328"/>
        <item x="359"/>
        <item x="369"/>
        <item x="368"/>
        <item x="83"/>
        <item x="285"/>
        <item x="236"/>
        <item x="275"/>
        <item x="291"/>
        <item x="362"/>
        <item x="385"/>
        <item x="164"/>
        <item x="0"/>
        <item x="343"/>
        <item x="194"/>
        <item x="26"/>
        <item x="341"/>
        <item x="346"/>
        <item x="12"/>
        <item x="322"/>
        <item x="301"/>
        <item x="233"/>
        <item x="133"/>
        <item x="299"/>
        <item x="349"/>
        <item x="234"/>
        <item x="293"/>
        <item x="374"/>
        <item x="276"/>
        <item x="140"/>
        <item x="213"/>
        <item x="246"/>
        <item x="94"/>
        <item x="210"/>
        <item x="345"/>
        <item x="272"/>
        <item x="323"/>
        <item x="199"/>
        <item x="308"/>
        <item x="315"/>
        <item x="332"/>
        <item x="147"/>
        <item x="244"/>
        <item x="240"/>
        <item x="295"/>
        <item x="46"/>
        <item x="100"/>
        <item x="228"/>
        <item x="231"/>
        <item x="141"/>
        <item x="57"/>
        <item x="304"/>
        <item x="38"/>
        <item x="68"/>
        <item x="165"/>
        <item x="75"/>
        <item x="159"/>
        <item x="2"/>
        <item x="95"/>
        <item x="44"/>
        <item x="19"/>
        <item x="109"/>
        <item x="39"/>
        <item x="108"/>
        <item x="339"/>
        <item x="76"/>
        <item x="41"/>
        <item x="363"/>
        <item x="364"/>
        <item x="391"/>
        <item x="378"/>
        <item x="379"/>
        <item x="377"/>
        <item x="382"/>
        <item x="311"/>
        <item x="320"/>
        <item x="335"/>
        <item x="243"/>
        <item x="87"/>
        <item x="355"/>
        <item x="287"/>
        <item x="92"/>
        <item x="54"/>
        <item x="289"/>
        <item x="357"/>
        <item x="286"/>
        <item x="312"/>
        <item x="373"/>
        <item x="284"/>
        <item x="324"/>
        <item x="130"/>
        <item x="297"/>
        <item x="102"/>
        <item x="53"/>
        <item x="238"/>
        <item x="361"/>
        <item x="227"/>
        <item x="390"/>
        <item x="73"/>
        <item x="230"/>
        <item x="151"/>
        <item x="281"/>
        <item x="51"/>
        <item x="37"/>
        <item x="386"/>
        <item x="274"/>
        <item x="241"/>
        <item x="196"/>
        <item x="344"/>
        <item x="372"/>
        <item x="245"/>
        <item x="81"/>
        <item x="59"/>
        <item x="203"/>
        <item x="88"/>
        <item x="45"/>
        <item x="321"/>
        <item x="309"/>
        <item x="197"/>
        <item x="162"/>
        <item x="52"/>
        <item x="99"/>
        <item x="288"/>
        <item x="242"/>
        <item x="352"/>
        <item x="296"/>
        <item x="313"/>
        <item x="235"/>
        <item x="168"/>
        <item x="353"/>
        <item x="356"/>
        <item x="101"/>
        <item x="292"/>
        <item x="348"/>
        <item x="237"/>
        <item x="23"/>
        <item x="22"/>
        <item x="191"/>
        <item x="13"/>
        <item x="20"/>
        <item x="150"/>
        <item x="157"/>
        <item x="27"/>
        <item x="123"/>
        <item x="84"/>
        <item x="107"/>
        <item x="190"/>
        <item x="229"/>
        <item x="70"/>
        <item x="16"/>
        <item x="21"/>
        <item x="14"/>
        <item x="29"/>
        <item x="131"/>
        <item x="325"/>
        <item x="104"/>
        <item x="55"/>
        <item x="105"/>
        <item x="28"/>
        <item x="112"/>
        <item x="18"/>
        <item x="97"/>
        <item x="6"/>
        <item x="10"/>
        <item x="30"/>
        <item x="65"/>
        <item x="7"/>
        <item x="114"/>
        <item x="119"/>
        <item x="11"/>
        <item x="47"/>
        <item x="15"/>
        <item x="34"/>
        <item x="24"/>
        <item x="115"/>
        <item x="25"/>
        <item x="9"/>
        <item x="106"/>
        <item x="212"/>
        <item x="72"/>
        <item x="98"/>
        <item x="56"/>
        <item x="138"/>
        <item x="282"/>
        <item x="158"/>
        <item x="209"/>
        <item x="192"/>
        <item x="50"/>
        <item x="204"/>
        <item x="166"/>
        <item x="225"/>
        <item x="110"/>
        <item x="127"/>
        <item x="206"/>
        <item x="33"/>
        <item x="111"/>
        <item x="63"/>
        <item x="122"/>
        <item x="128"/>
        <item x="120"/>
        <item x="118"/>
        <item x="49"/>
        <item x="135"/>
        <item x="42"/>
        <item x="116"/>
        <item x="134"/>
        <item x="60"/>
        <item x="125"/>
        <item x="32"/>
        <item x="124"/>
        <item x="62"/>
        <item x="74"/>
        <item x="8"/>
        <item x="126"/>
        <item x="121"/>
        <item x="137"/>
        <item x="208"/>
        <item x="113"/>
        <item x="232"/>
        <item x="129"/>
        <item x="139"/>
        <item x="86"/>
        <item x="117"/>
        <item x="333"/>
        <item x="248"/>
        <item x="256"/>
        <item x="294"/>
        <item x="163"/>
        <item x="160"/>
        <item x="146"/>
        <item x="188"/>
        <item x="161"/>
        <item x="154"/>
        <item x="268"/>
        <item x="247"/>
        <item x="271"/>
        <item x="249"/>
        <item x="255"/>
        <item x="280"/>
        <item x="4"/>
        <item x="336"/>
        <item x="205"/>
        <item x="250"/>
        <item x="251"/>
        <item x="200"/>
        <item x="149"/>
        <item x="252"/>
        <item x="253"/>
        <item x="270"/>
        <item x="257"/>
        <item x="258"/>
        <item x="259"/>
        <item x="260"/>
        <item x="266"/>
        <item x="261"/>
        <item x="85"/>
        <item x="80"/>
        <item x="79"/>
        <item x="387"/>
        <item x="264"/>
        <item x="224"/>
        <item x="262"/>
        <item x="263"/>
        <item x="269"/>
        <item x="350"/>
        <item x="267"/>
        <item x="254"/>
        <item x="265"/>
        <item x="307"/>
        <item x="329"/>
        <item x="91"/>
        <item x="67"/>
        <item x="5"/>
        <item x="71"/>
        <item x="167"/>
        <item x="143"/>
        <item x="331"/>
        <item x="327"/>
        <item x="48"/>
        <item x="153"/>
        <item x="347"/>
        <item x="317"/>
        <item x="58"/>
        <item x="61"/>
        <item x="136"/>
        <item x="31"/>
        <item x="195"/>
        <item x="290"/>
        <item x="384"/>
        <item x="303"/>
        <item x="389"/>
        <item x="326"/>
        <item x="383"/>
        <item x="365"/>
        <item x="366"/>
        <item x="279"/>
        <item x="367"/>
        <item x="148"/>
        <item x="300"/>
        <item x="145"/>
        <item x="354"/>
        <item x="306"/>
        <item x="207"/>
        <item x="310"/>
        <item x="211"/>
        <item x="43"/>
        <item x="202"/>
        <item x="273"/>
        <item x="316"/>
        <item x="239"/>
        <item x="342"/>
        <item x="198"/>
        <item x="302"/>
        <item x="375"/>
        <item x="314"/>
        <item x="144"/>
        <item x="189"/>
        <item x="376"/>
        <item x="96"/>
        <item x="283"/>
        <item x="380"/>
        <item x="319"/>
        <item x="35"/>
        <item x="89"/>
        <item x="298"/>
        <item x="156"/>
        <item x="132"/>
        <item x="69"/>
        <item x="330"/>
        <item x="381"/>
        <item x="305"/>
        <item x="217"/>
        <item x="214"/>
        <item x="169"/>
        <item x="170"/>
        <item x="171"/>
        <item x="173"/>
        <item x="178"/>
        <item x="172"/>
        <item x="174"/>
        <item x="175"/>
        <item x="176"/>
        <item x="177"/>
        <item x="179"/>
        <item x="181"/>
        <item x="180"/>
        <item x="182"/>
        <item x="183"/>
        <item x="184"/>
        <item x="185"/>
        <item x="278"/>
        <item x="222"/>
        <item x="221"/>
        <item x="220"/>
        <item x="226"/>
        <item x="219"/>
        <item x="215"/>
        <item x="218"/>
        <item x="187"/>
        <item x="216"/>
        <item x="338"/>
        <item x="193"/>
        <item x="223"/>
        <item x="155"/>
        <item x="370"/>
        <item x="337"/>
        <item x="318"/>
        <item x="277"/>
        <item x="36"/>
        <item x="82"/>
        <item x="186"/>
        <item x="103"/>
        <item x="93"/>
        <item x="77"/>
        <item x="78"/>
        <item x="66"/>
        <item x="152"/>
        <item x="334"/>
        <item x="40"/>
        <item x="371"/>
        <item x="358"/>
        <item x="64"/>
        <item x="201"/>
        <item x="90"/>
        <item t="default"/>
      </items>
    </pivotField>
    <pivotField showAll="0"/>
    <pivotField showAll="0"/>
    <pivotField showAll="0"/>
    <pivotField showAll="0"/>
    <pivotField showAll="0"/>
    <pivotField showAll="0"/>
    <pivotField showAll="0"/>
    <pivotField numFmtId="14" showAll="0"/>
    <pivotField axis="axisPage" multipleItemSelectionAllowed="1" showAll="0">
      <items count="3">
        <item h="1" x="0"/>
        <item x="1"/>
        <item t="default"/>
      </items>
    </pivotField>
    <pivotField showAll="0"/>
    <pivotField showAll="0"/>
    <pivotField showAll="0"/>
    <pivotField dataField="1" showAll="0"/>
  </pivotFields>
  <rowFields count="1">
    <field x="4"/>
  </rowFields>
  <rowItems count="130">
    <i>
      <x v="2"/>
    </i>
    <i>
      <x v="3"/>
    </i>
    <i>
      <x v="6"/>
    </i>
    <i>
      <x v="7"/>
    </i>
    <i>
      <x v="8"/>
    </i>
    <i>
      <x v="10"/>
    </i>
    <i>
      <x v="11"/>
    </i>
    <i>
      <x v="12"/>
    </i>
    <i>
      <x v="13"/>
    </i>
    <i>
      <x v="14"/>
    </i>
    <i>
      <x v="18"/>
    </i>
    <i>
      <x v="21"/>
    </i>
    <i>
      <x v="30"/>
    </i>
    <i>
      <x v="34"/>
    </i>
    <i>
      <x v="35"/>
    </i>
    <i>
      <x v="36"/>
    </i>
    <i>
      <x v="38"/>
    </i>
    <i>
      <x v="39"/>
    </i>
    <i>
      <x v="40"/>
    </i>
    <i>
      <x v="51"/>
    </i>
    <i>
      <x v="55"/>
    </i>
    <i>
      <x v="59"/>
    </i>
    <i>
      <x v="63"/>
    </i>
    <i>
      <x v="69"/>
    </i>
    <i>
      <x v="70"/>
    </i>
    <i>
      <x v="75"/>
    </i>
    <i>
      <x v="78"/>
    </i>
    <i>
      <x v="79"/>
    </i>
    <i>
      <x v="80"/>
    </i>
    <i>
      <x v="81"/>
    </i>
    <i>
      <x v="82"/>
    </i>
    <i>
      <x v="83"/>
    </i>
    <i>
      <x v="84"/>
    </i>
    <i>
      <x v="85"/>
    </i>
    <i>
      <x v="86"/>
    </i>
    <i>
      <x v="90"/>
    </i>
    <i>
      <x v="91"/>
    </i>
    <i>
      <x v="93"/>
    </i>
    <i>
      <x v="94"/>
    </i>
    <i>
      <x v="98"/>
    </i>
    <i>
      <x v="100"/>
    </i>
    <i>
      <x v="102"/>
    </i>
    <i>
      <x v="106"/>
    </i>
    <i>
      <x v="108"/>
    </i>
    <i>
      <x v="111"/>
    </i>
    <i>
      <x v="112"/>
    </i>
    <i>
      <x v="115"/>
    </i>
    <i>
      <x v="117"/>
    </i>
    <i>
      <x v="119"/>
    </i>
    <i>
      <x v="120"/>
    </i>
    <i>
      <x v="127"/>
    </i>
    <i>
      <x v="131"/>
    </i>
    <i>
      <x v="136"/>
    </i>
    <i>
      <x v="140"/>
    </i>
    <i>
      <x v="141"/>
    </i>
    <i>
      <x v="144"/>
    </i>
    <i>
      <x v="145"/>
    </i>
    <i>
      <x v="165"/>
    </i>
    <i>
      <x v="194"/>
    </i>
    <i>
      <x v="229"/>
    </i>
    <i>
      <x v="235"/>
    </i>
    <i>
      <x v="236"/>
    </i>
    <i>
      <x v="237"/>
    </i>
    <i>
      <x v="244"/>
    </i>
    <i>
      <x v="245"/>
    </i>
    <i>
      <x v="246"/>
    </i>
    <i>
      <x v="247"/>
    </i>
    <i>
      <x v="248"/>
    </i>
    <i>
      <x v="249"/>
    </i>
    <i>
      <x v="250"/>
    </i>
    <i>
      <x v="253"/>
    </i>
    <i>
      <x v="254"/>
    </i>
    <i>
      <x v="257"/>
    </i>
    <i>
      <x v="258"/>
    </i>
    <i>
      <x v="259"/>
    </i>
    <i>
      <x v="260"/>
    </i>
    <i>
      <x v="261"/>
    </i>
    <i>
      <x v="262"/>
    </i>
    <i>
      <x v="263"/>
    </i>
    <i>
      <x v="264"/>
    </i>
    <i>
      <x v="265"/>
    </i>
    <i>
      <x v="269"/>
    </i>
    <i>
      <x v="270"/>
    </i>
    <i>
      <x v="272"/>
    </i>
    <i>
      <x v="273"/>
    </i>
    <i>
      <x v="274"/>
    </i>
    <i>
      <x v="275"/>
    </i>
    <i>
      <x v="276"/>
    </i>
    <i>
      <x v="277"/>
    </i>
    <i>
      <x v="278"/>
    </i>
    <i>
      <x v="279"/>
    </i>
    <i>
      <x v="280"/>
    </i>
    <i>
      <x v="282"/>
    </i>
    <i>
      <x v="291"/>
    </i>
    <i>
      <x v="299"/>
    </i>
    <i>
      <x v="300"/>
    </i>
    <i>
      <x v="301"/>
    </i>
    <i>
      <x v="303"/>
    </i>
    <i>
      <x v="304"/>
    </i>
    <i>
      <x v="305"/>
    </i>
    <i>
      <x v="307"/>
    </i>
    <i>
      <x v="309"/>
    </i>
    <i>
      <x v="311"/>
    </i>
    <i>
      <x v="312"/>
    </i>
    <i>
      <x v="314"/>
    </i>
    <i>
      <x v="318"/>
    </i>
    <i>
      <x v="319"/>
    </i>
    <i>
      <x v="320"/>
    </i>
    <i>
      <x v="321"/>
    </i>
    <i>
      <x v="323"/>
    </i>
    <i>
      <x v="324"/>
    </i>
    <i>
      <x v="325"/>
    </i>
    <i>
      <x v="328"/>
    </i>
    <i>
      <x v="331"/>
    </i>
    <i>
      <x v="335"/>
    </i>
    <i>
      <x v="339"/>
    </i>
    <i>
      <x v="340"/>
    </i>
    <i>
      <x v="352"/>
    </i>
    <i>
      <x v="354"/>
    </i>
    <i>
      <x v="360"/>
    </i>
    <i>
      <x v="371"/>
    </i>
    <i>
      <x v="375"/>
    </i>
    <i>
      <x v="376"/>
    </i>
    <i>
      <x v="377"/>
    </i>
    <i>
      <x v="382"/>
    </i>
    <i>
      <x v="383"/>
    </i>
    <i>
      <x v="388"/>
    </i>
    <i>
      <x v="390"/>
    </i>
    <i>
      <x v="391"/>
    </i>
    <i t="grand">
      <x/>
    </i>
  </rowItems>
  <colFields count="1">
    <field x="2"/>
  </colFields>
  <colItems count="18">
    <i>
      <x/>
    </i>
    <i>
      <x v="1"/>
    </i>
    <i>
      <x v="2"/>
    </i>
    <i>
      <x v="3"/>
    </i>
    <i>
      <x v="4"/>
    </i>
    <i>
      <x v="6"/>
    </i>
    <i>
      <x v="7"/>
    </i>
    <i>
      <x v="9"/>
    </i>
    <i>
      <x v="10"/>
    </i>
    <i>
      <x v="11"/>
    </i>
    <i>
      <x v="12"/>
    </i>
    <i>
      <x v="13"/>
    </i>
    <i>
      <x v="14"/>
    </i>
    <i>
      <x v="16"/>
    </i>
    <i>
      <x v="17"/>
    </i>
    <i>
      <x v="18"/>
    </i>
    <i>
      <x v="20"/>
    </i>
    <i t="grand">
      <x/>
    </i>
  </colItems>
  <pageFields count="1">
    <pageField fld="13" hier="-1"/>
  </pageFields>
  <dataFields count="1">
    <dataField name="Cuenta de Q"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21F43-1430-4B6A-90A0-2D1C775E7365}">
  <dimension ref="A1:S134"/>
  <sheetViews>
    <sheetView topLeftCell="G7" zoomScale="80" zoomScaleNormal="80" workbookViewId="0">
      <selection activeCell="I4" sqref="H4:I4"/>
    </sheetView>
  </sheetViews>
  <sheetFormatPr baseColWidth="10" defaultRowHeight="15" x14ac:dyDescent="0.25"/>
  <cols>
    <col min="1" max="1" width="60" customWidth="1"/>
    <col min="2" max="2" width="28.28515625" bestFit="1" customWidth="1"/>
    <col min="3" max="3" width="48.28515625" bestFit="1" customWidth="1"/>
    <col min="4" max="4" width="9.140625" bestFit="1" customWidth="1"/>
    <col min="5" max="5" width="9.42578125" bestFit="1" customWidth="1"/>
    <col min="6" max="7" width="28.85546875" bestFit="1" customWidth="1"/>
    <col min="8" max="8" width="49.140625" bestFit="1" customWidth="1"/>
    <col min="9" max="10" width="22.7109375" bestFit="1" customWidth="1"/>
    <col min="11" max="11" width="40.5703125" bestFit="1" customWidth="1"/>
    <col min="12" max="12" width="18.7109375" bestFit="1" customWidth="1"/>
    <col min="13" max="13" width="36.42578125" bestFit="1" customWidth="1"/>
    <col min="14" max="14" width="22.140625" bestFit="1" customWidth="1"/>
    <col min="15" max="15" width="24.28515625" bestFit="1" customWidth="1"/>
    <col min="16" max="16" width="30.7109375" bestFit="1" customWidth="1"/>
    <col min="17" max="17" width="32.7109375" bestFit="1" customWidth="1"/>
    <col min="18" max="18" width="11.140625" bestFit="1" customWidth="1"/>
    <col min="19" max="19" width="12.5703125" bestFit="1" customWidth="1"/>
  </cols>
  <sheetData>
    <row r="1" spans="1:19" x14ac:dyDescent="0.25">
      <c r="A1" s="113" t="s">
        <v>12</v>
      </c>
      <c r="B1" t="s">
        <v>1649</v>
      </c>
    </row>
    <row r="3" spans="1:19" x14ac:dyDescent="0.25">
      <c r="A3" s="113" t="s">
        <v>1781</v>
      </c>
      <c r="B3" s="113" t="s">
        <v>1782</v>
      </c>
    </row>
    <row r="4" spans="1:19" x14ac:dyDescent="0.25">
      <c r="A4" s="113" t="s">
        <v>1780</v>
      </c>
      <c r="B4" t="s">
        <v>1480</v>
      </c>
      <c r="C4" t="s">
        <v>1544</v>
      </c>
      <c r="D4" t="s">
        <v>1684</v>
      </c>
      <c r="E4" t="s">
        <v>1696</v>
      </c>
      <c r="F4" t="s">
        <v>1616</v>
      </c>
      <c r="G4" t="s">
        <v>1411</v>
      </c>
      <c r="H4" t="s">
        <v>1525</v>
      </c>
      <c r="I4" t="s">
        <v>1685</v>
      </c>
      <c r="J4" t="s">
        <v>16</v>
      </c>
      <c r="K4" t="s">
        <v>1537</v>
      </c>
      <c r="L4" t="s">
        <v>24</v>
      </c>
      <c r="M4" t="s">
        <v>1521</v>
      </c>
      <c r="N4" t="s">
        <v>1749</v>
      </c>
      <c r="O4" t="s">
        <v>1687</v>
      </c>
      <c r="P4" t="s">
        <v>1686</v>
      </c>
      <c r="Q4" t="s">
        <v>694</v>
      </c>
      <c r="R4" t="s">
        <v>1783</v>
      </c>
      <c r="S4" t="s">
        <v>1778</v>
      </c>
    </row>
    <row r="5" spans="1:19" x14ac:dyDescent="0.25">
      <c r="A5" s="118" t="s">
        <v>1651</v>
      </c>
    </row>
    <row r="6" spans="1:19" x14ac:dyDescent="0.25">
      <c r="A6" s="118" t="s">
        <v>1639</v>
      </c>
    </row>
    <row r="7" spans="1:19" x14ac:dyDescent="0.25">
      <c r="A7" s="118" t="s">
        <v>1771</v>
      </c>
      <c r="E7">
        <v>1</v>
      </c>
      <c r="S7">
        <v>1</v>
      </c>
    </row>
    <row r="8" spans="1:19" x14ac:dyDescent="0.25">
      <c r="A8" s="118" t="s">
        <v>1768</v>
      </c>
      <c r="N8">
        <v>1</v>
      </c>
      <c r="S8">
        <v>1</v>
      </c>
    </row>
    <row r="9" spans="1:19" x14ac:dyDescent="0.25">
      <c r="A9" s="118" t="s">
        <v>1776</v>
      </c>
      <c r="R9">
        <v>1</v>
      </c>
      <c r="S9">
        <v>1</v>
      </c>
    </row>
    <row r="10" spans="1:19" x14ac:dyDescent="0.25">
      <c r="A10" s="118" t="s">
        <v>1759</v>
      </c>
      <c r="M10">
        <v>1</v>
      </c>
      <c r="S10">
        <v>1</v>
      </c>
    </row>
    <row r="11" spans="1:19" x14ac:dyDescent="0.25">
      <c r="A11" s="118" t="s">
        <v>1482</v>
      </c>
    </row>
    <row r="12" spans="1:19" x14ac:dyDescent="0.25">
      <c r="A12" s="118" t="s">
        <v>1635</v>
      </c>
    </row>
    <row r="13" spans="1:19" x14ac:dyDescent="0.25">
      <c r="A13" s="118" t="s">
        <v>1672</v>
      </c>
      <c r="O13">
        <v>1</v>
      </c>
      <c r="S13">
        <v>1</v>
      </c>
    </row>
    <row r="14" spans="1:19" x14ac:dyDescent="0.25">
      <c r="A14" s="118" t="s">
        <v>1670</v>
      </c>
      <c r="Q14">
        <v>1</v>
      </c>
      <c r="S14">
        <v>1</v>
      </c>
    </row>
    <row r="15" spans="1:19" x14ac:dyDescent="0.25">
      <c r="A15" s="118" t="s">
        <v>1257</v>
      </c>
    </row>
    <row r="16" spans="1:19" x14ac:dyDescent="0.25">
      <c r="A16" s="118" t="s">
        <v>1739</v>
      </c>
    </row>
    <row r="17" spans="1:19" x14ac:dyDescent="0.25">
      <c r="A17" s="118" t="s">
        <v>1452</v>
      </c>
    </row>
    <row r="18" spans="1:19" x14ac:dyDescent="0.25">
      <c r="A18" s="118" t="s">
        <v>1360</v>
      </c>
    </row>
    <row r="19" spans="1:19" x14ac:dyDescent="0.25">
      <c r="A19" s="118" t="s">
        <v>1586</v>
      </c>
    </row>
    <row r="20" spans="1:19" x14ac:dyDescent="0.25">
      <c r="A20" s="118" t="s">
        <v>1113</v>
      </c>
    </row>
    <row r="21" spans="1:19" x14ac:dyDescent="0.25">
      <c r="A21" s="118" t="s">
        <v>1704</v>
      </c>
      <c r="D21">
        <v>1</v>
      </c>
      <c r="S21">
        <v>1</v>
      </c>
    </row>
    <row r="22" spans="1:19" x14ac:dyDescent="0.25">
      <c r="A22" s="118" t="s">
        <v>1260</v>
      </c>
    </row>
    <row r="23" spans="1:19" x14ac:dyDescent="0.25">
      <c r="A23" s="118" t="s">
        <v>712</v>
      </c>
    </row>
    <row r="24" spans="1:19" x14ac:dyDescent="0.25">
      <c r="A24" s="118" t="s">
        <v>1495</v>
      </c>
    </row>
    <row r="25" spans="1:19" x14ac:dyDescent="0.25">
      <c r="A25" s="118" t="s">
        <v>1348</v>
      </c>
    </row>
    <row r="26" spans="1:19" x14ac:dyDescent="0.25">
      <c r="A26" s="118" t="s">
        <v>1101</v>
      </c>
    </row>
    <row r="27" spans="1:19" x14ac:dyDescent="0.25">
      <c r="A27" s="118" t="s">
        <v>188</v>
      </c>
    </row>
    <row r="28" spans="1:19" x14ac:dyDescent="0.25">
      <c r="A28" s="118" t="s">
        <v>470</v>
      </c>
    </row>
    <row r="29" spans="1:19" x14ac:dyDescent="0.25">
      <c r="A29" s="118" t="s">
        <v>221</v>
      </c>
    </row>
    <row r="30" spans="1:19" x14ac:dyDescent="0.25">
      <c r="A30" s="118" t="s">
        <v>1529</v>
      </c>
    </row>
    <row r="31" spans="1:19" x14ac:dyDescent="0.25">
      <c r="A31" s="118" t="s">
        <v>1648</v>
      </c>
    </row>
    <row r="32" spans="1:19" x14ac:dyDescent="0.25">
      <c r="A32" s="118" t="s">
        <v>1654</v>
      </c>
    </row>
    <row r="33" spans="1:19" x14ac:dyDescent="0.25">
      <c r="A33" s="118" t="s">
        <v>1763</v>
      </c>
      <c r="R33">
        <v>1</v>
      </c>
      <c r="S33">
        <v>1</v>
      </c>
    </row>
    <row r="34" spans="1:19" x14ac:dyDescent="0.25">
      <c r="A34" s="118" t="s">
        <v>1719</v>
      </c>
      <c r="O34">
        <v>1</v>
      </c>
      <c r="S34">
        <v>1</v>
      </c>
    </row>
    <row r="35" spans="1:19" x14ac:dyDescent="0.25">
      <c r="A35" s="118" t="s">
        <v>1723</v>
      </c>
      <c r="R35">
        <v>1</v>
      </c>
      <c r="S35">
        <v>1</v>
      </c>
    </row>
    <row r="36" spans="1:19" x14ac:dyDescent="0.25">
      <c r="A36" s="118" t="s">
        <v>1715</v>
      </c>
      <c r="R36">
        <v>1</v>
      </c>
      <c r="S36">
        <v>1</v>
      </c>
    </row>
    <row r="37" spans="1:19" x14ac:dyDescent="0.25">
      <c r="A37" s="118" t="s">
        <v>1731</v>
      </c>
      <c r="O37">
        <v>1</v>
      </c>
      <c r="S37">
        <v>1</v>
      </c>
    </row>
    <row r="38" spans="1:19" x14ac:dyDescent="0.25">
      <c r="A38" s="118" t="s">
        <v>1403</v>
      </c>
    </row>
    <row r="39" spans="1:19" x14ac:dyDescent="0.25">
      <c r="A39" s="118" t="s">
        <v>1446</v>
      </c>
    </row>
    <row r="40" spans="1:19" x14ac:dyDescent="0.25">
      <c r="A40" s="118" t="s">
        <v>1608</v>
      </c>
    </row>
    <row r="41" spans="1:19" x14ac:dyDescent="0.25">
      <c r="A41" s="118" t="s">
        <v>1308</v>
      </c>
    </row>
    <row r="42" spans="1:19" x14ac:dyDescent="0.25">
      <c r="A42" s="118" t="s">
        <v>290</v>
      </c>
    </row>
    <row r="43" spans="1:19" x14ac:dyDescent="0.25">
      <c r="A43" s="118" t="s">
        <v>1320</v>
      </c>
    </row>
    <row r="44" spans="1:19" x14ac:dyDescent="0.25">
      <c r="A44" s="118" t="s">
        <v>1694</v>
      </c>
      <c r="E44">
        <v>1</v>
      </c>
      <c r="S44">
        <v>1</v>
      </c>
    </row>
    <row r="45" spans="1:19" x14ac:dyDescent="0.25">
      <c r="A45" s="118" t="s">
        <v>1461</v>
      </c>
      <c r="K45">
        <v>1</v>
      </c>
      <c r="S45">
        <v>1</v>
      </c>
    </row>
    <row r="46" spans="1:19" x14ac:dyDescent="0.25">
      <c r="A46" s="118" t="s">
        <v>1355</v>
      </c>
    </row>
    <row r="47" spans="1:19" x14ac:dyDescent="0.25">
      <c r="A47" s="118" t="s">
        <v>1642</v>
      </c>
    </row>
    <row r="48" spans="1:19" x14ac:dyDescent="0.25">
      <c r="A48" s="118" t="s">
        <v>1754</v>
      </c>
      <c r="M48">
        <v>1</v>
      </c>
      <c r="S48">
        <v>1</v>
      </c>
    </row>
    <row r="49" spans="1:19" x14ac:dyDescent="0.25">
      <c r="A49" s="118" t="s">
        <v>767</v>
      </c>
    </row>
    <row r="50" spans="1:19" x14ac:dyDescent="0.25">
      <c r="A50" s="118" t="s">
        <v>1279</v>
      </c>
    </row>
    <row r="51" spans="1:19" x14ac:dyDescent="0.25">
      <c r="A51" s="118" t="s">
        <v>1744</v>
      </c>
      <c r="P51">
        <v>1</v>
      </c>
      <c r="S51">
        <v>1</v>
      </c>
    </row>
    <row r="52" spans="1:19" x14ac:dyDescent="0.25">
      <c r="A52" s="118" t="s">
        <v>1146</v>
      </c>
    </row>
    <row r="53" spans="1:19" x14ac:dyDescent="0.25">
      <c r="A53" s="118" t="s">
        <v>1551</v>
      </c>
    </row>
    <row r="54" spans="1:19" x14ac:dyDescent="0.25">
      <c r="A54" s="118" t="s">
        <v>1683</v>
      </c>
      <c r="D54">
        <v>1</v>
      </c>
      <c r="S54">
        <v>1</v>
      </c>
    </row>
    <row r="55" spans="1:19" x14ac:dyDescent="0.25">
      <c r="A55" s="118" t="s">
        <v>1449</v>
      </c>
    </row>
    <row r="56" spans="1:19" x14ac:dyDescent="0.25">
      <c r="A56" s="118" t="s">
        <v>284</v>
      </c>
    </row>
    <row r="57" spans="1:19" x14ac:dyDescent="0.25">
      <c r="A57" s="118" t="s">
        <v>1352</v>
      </c>
    </row>
    <row r="58" spans="1:19" x14ac:dyDescent="0.25">
      <c r="A58" s="118" t="s">
        <v>1593</v>
      </c>
    </row>
    <row r="59" spans="1:19" x14ac:dyDescent="0.25">
      <c r="A59" s="118" t="s">
        <v>1619</v>
      </c>
    </row>
    <row r="60" spans="1:19" x14ac:dyDescent="0.25">
      <c r="A60" s="118" t="s">
        <v>1583</v>
      </c>
    </row>
    <row r="61" spans="1:19" x14ac:dyDescent="0.25">
      <c r="A61" s="118" t="s">
        <v>1126</v>
      </c>
    </row>
    <row r="62" spans="1:19" x14ac:dyDescent="0.25">
      <c r="A62" s="118" t="s">
        <v>1465</v>
      </c>
    </row>
    <row r="63" spans="1:19" x14ac:dyDescent="0.25">
      <c r="A63" s="118" t="s">
        <v>1283</v>
      </c>
    </row>
    <row r="64" spans="1:19" x14ac:dyDescent="0.25">
      <c r="A64" s="118" t="s">
        <v>1106</v>
      </c>
    </row>
    <row r="65" spans="1:1" x14ac:dyDescent="0.25">
      <c r="A65" s="118" t="s">
        <v>1172</v>
      </c>
    </row>
    <row r="66" spans="1:1" x14ac:dyDescent="0.25">
      <c r="A66" s="118" t="s">
        <v>1199</v>
      </c>
    </row>
    <row r="67" spans="1:1" x14ac:dyDescent="0.25">
      <c r="A67" s="118" t="s">
        <v>1345</v>
      </c>
    </row>
    <row r="68" spans="1:1" x14ac:dyDescent="0.25">
      <c r="A68" s="118" t="s">
        <v>1235</v>
      </c>
    </row>
    <row r="69" spans="1:1" x14ac:dyDescent="0.25">
      <c r="A69" s="118" t="s">
        <v>1168</v>
      </c>
    </row>
    <row r="70" spans="1:1" x14ac:dyDescent="0.25">
      <c r="A70" s="118" t="s">
        <v>1244</v>
      </c>
    </row>
    <row r="71" spans="1:1" x14ac:dyDescent="0.25">
      <c r="A71" s="118" t="s">
        <v>1175</v>
      </c>
    </row>
    <row r="72" spans="1:1" x14ac:dyDescent="0.25">
      <c r="A72" s="118" t="s">
        <v>1196</v>
      </c>
    </row>
    <row r="73" spans="1:1" x14ac:dyDescent="0.25">
      <c r="A73" s="118" t="s">
        <v>1275</v>
      </c>
    </row>
    <row r="74" spans="1:1" x14ac:dyDescent="0.25">
      <c r="A74" s="118" t="s">
        <v>18</v>
      </c>
    </row>
    <row r="75" spans="1:1" x14ac:dyDescent="0.25">
      <c r="A75" s="118" t="s">
        <v>1180</v>
      </c>
    </row>
    <row r="76" spans="1:1" x14ac:dyDescent="0.25">
      <c r="A76" s="118" t="s">
        <v>1183</v>
      </c>
    </row>
    <row r="77" spans="1:1" x14ac:dyDescent="0.25">
      <c r="A77" s="118" t="s">
        <v>1186</v>
      </c>
    </row>
    <row r="78" spans="1:1" x14ac:dyDescent="0.25">
      <c r="A78" s="118" t="s">
        <v>1189</v>
      </c>
    </row>
    <row r="79" spans="1:1" x14ac:dyDescent="0.25">
      <c r="A79" s="118" t="s">
        <v>1241</v>
      </c>
    </row>
    <row r="80" spans="1:1" x14ac:dyDescent="0.25">
      <c r="A80" s="118" t="s">
        <v>1202</v>
      </c>
    </row>
    <row r="81" spans="1:19" x14ac:dyDescent="0.25">
      <c r="A81" s="118" t="s">
        <v>1205</v>
      </c>
    </row>
    <row r="82" spans="1:19" x14ac:dyDescent="0.25">
      <c r="A82" s="118" t="s">
        <v>1208</v>
      </c>
    </row>
    <row r="83" spans="1:19" x14ac:dyDescent="0.25">
      <c r="A83" s="118" t="s">
        <v>1211</v>
      </c>
    </row>
    <row r="84" spans="1:19" x14ac:dyDescent="0.25">
      <c r="A84" s="118" t="s">
        <v>1229</v>
      </c>
    </row>
    <row r="85" spans="1:19" x14ac:dyDescent="0.25">
      <c r="A85" s="118" t="s">
        <v>1214</v>
      </c>
    </row>
    <row r="86" spans="1:19" x14ac:dyDescent="0.25">
      <c r="A86" s="118" t="s">
        <v>1750</v>
      </c>
      <c r="N86">
        <v>1</v>
      </c>
      <c r="S86">
        <v>1</v>
      </c>
    </row>
    <row r="87" spans="1:19" x14ac:dyDescent="0.25">
      <c r="A87" s="118" t="s">
        <v>1223</v>
      </c>
    </row>
    <row r="88" spans="1:19" x14ac:dyDescent="0.25">
      <c r="A88" s="118" t="s">
        <v>1217</v>
      </c>
    </row>
    <row r="89" spans="1:19" x14ac:dyDescent="0.25">
      <c r="A89" s="118" t="s">
        <v>1220</v>
      </c>
    </row>
    <row r="90" spans="1:19" x14ac:dyDescent="0.25">
      <c r="A90" s="118" t="s">
        <v>1238</v>
      </c>
    </row>
    <row r="91" spans="1:19" x14ac:dyDescent="0.25">
      <c r="A91" s="118" t="s">
        <v>1590</v>
      </c>
    </row>
    <row r="92" spans="1:19" x14ac:dyDescent="0.25">
      <c r="A92" s="118" t="s">
        <v>1232</v>
      </c>
    </row>
    <row r="93" spans="1:19" x14ac:dyDescent="0.25">
      <c r="A93" s="118" t="s">
        <v>1193</v>
      </c>
    </row>
    <row r="94" spans="1:19" x14ac:dyDescent="0.25">
      <c r="A94" s="118" t="s">
        <v>1226</v>
      </c>
    </row>
    <row r="95" spans="1:19" x14ac:dyDescent="0.25">
      <c r="A95" s="118" t="s">
        <v>1390</v>
      </c>
    </row>
    <row r="96" spans="1:19" x14ac:dyDescent="0.25">
      <c r="A96" s="118" t="s">
        <v>1571</v>
      </c>
    </row>
    <row r="97" spans="1:19" x14ac:dyDescent="0.25">
      <c r="A97" s="118" t="s">
        <v>343</v>
      </c>
    </row>
    <row r="98" spans="1:19" x14ac:dyDescent="0.25">
      <c r="A98" s="118" t="s">
        <v>1580</v>
      </c>
    </row>
    <row r="99" spans="1:19" x14ac:dyDescent="0.25">
      <c r="A99" s="118" t="s">
        <v>1737</v>
      </c>
      <c r="O99">
        <v>1</v>
      </c>
      <c r="S99">
        <v>1</v>
      </c>
    </row>
    <row r="100" spans="1:19" x14ac:dyDescent="0.25">
      <c r="A100" s="118" t="s">
        <v>1373</v>
      </c>
    </row>
    <row r="101" spans="1:19" x14ac:dyDescent="0.25">
      <c r="A101" s="118" t="s">
        <v>1756</v>
      </c>
      <c r="M101">
        <v>1</v>
      </c>
      <c r="S101">
        <v>1</v>
      </c>
    </row>
    <row r="102" spans="1:19" x14ac:dyDescent="0.25">
      <c r="A102" s="118" t="s">
        <v>1735</v>
      </c>
      <c r="O102">
        <v>1</v>
      </c>
      <c r="S102">
        <v>1</v>
      </c>
    </row>
    <row r="103" spans="1:19" x14ac:dyDescent="0.25">
      <c r="A103" s="118" t="s">
        <v>1659</v>
      </c>
    </row>
    <row r="104" spans="1:19" x14ac:dyDescent="0.25">
      <c r="A104" s="118" t="s">
        <v>1662</v>
      </c>
      <c r="R104">
        <v>1</v>
      </c>
      <c r="S104">
        <v>1</v>
      </c>
    </row>
    <row r="105" spans="1:19" x14ac:dyDescent="0.25">
      <c r="A105" s="118" t="s">
        <v>1666</v>
      </c>
      <c r="R105">
        <v>1</v>
      </c>
      <c r="S105">
        <v>1</v>
      </c>
    </row>
    <row r="106" spans="1:19" x14ac:dyDescent="0.25">
      <c r="A106" s="118" t="s">
        <v>1363</v>
      </c>
    </row>
    <row r="107" spans="1:19" x14ac:dyDescent="0.25">
      <c r="A107" s="118" t="s">
        <v>1601</v>
      </c>
    </row>
    <row r="108" spans="1:19" x14ac:dyDescent="0.25">
      <c r="A108" s="118" t="s">
        <v>1387</v>
      </c>
    </row>
    <row r="109" spans="1:19" x14ac:dyDescent="0.25">
      <c r="A109" s="118" t="s">
        <v>1400</v>
      </c>
    </row>
    <row r="110" spans="1:19" x14ac:dyDescent="0.25">
      <c r="A110" s="118" t="s">
        <v>1250</v>
      </c>
    </row>
    <row r="111" spans="1:19" x14ac:dyDescent="0.25">
      <c r="A111" s="118" t="s">
        <v>1425</v>
      </c>
    </row>
    <row r="112" spans="1:19" x14ac:dyDescent="0.25">
      <c r="A112" s="118" t="s">
        <v>1138</v>
      </c>
    </row>
    <row r="113" spans="1:19" x14ac:dyDescent="0.25">
      <c r="A113" s="118" t="s">
        <v>1700</v>
      </c>
    </row>
    <row r="114" spans="1:19" x14ac:dyDescent="0.25">
      <c r="A114" s="118" t="s">
        <v>1369</v>
      </c>
    </row>
    <row r="115" spans="1:19" x14ac:dyDescent="0.25">
      <c r="A115" s="118" t="s">
        <v>1708</v>
      </c>
      <c r="R115">
        <v>1</v>
      </c>
      <c r="S115">
        <v>1</v>
      </c>
    </row>
    <row r="116" spans="1:19" x14ac:dyDescent="0.25">
      <c r="A116" s="118" t="s">
        <v>1413</v>
      </c>
    </row>
    <row r="117" spans="1:19" x14ac:dyDescent="0.25">
      <c r="A117" s="118" t="s">
        <v>1712</v>
      </c>
      <c r="R117">
        <v>1</v>
      </c>
      <c r="S117">
        <v>1</v>
      </c>
    </row>
    <row r="118" spans="1:19" x14ac:dyDescent="0.25">
      <c r="A118" s="118" t="s">
        <v>1725</v>
      </c>
      <c r="R118">
        <v>1</v>
      </c>
      <c r="S118">
        <v>1</v>
      </c>
    </row>
    <row r="119" spans="1:19" x14ac:dyDescent="0.25">
      <c r="A119" s="118" t="s">
        <v>1358</v>
      </c>
    </row>
    <row r="120" spans="1:19" x14ac:dyDescent="0.25">
      <c r="A120" s="118" t="s">
        <v>1488</v>
      </c>
    </row>
    <row r="121" spans="1:19" x14ac:dyDescent="0.25">
      <c r="A121" s="118" t="s">
        <v>1729</v>
      </c>
      <c r="R121">
        <v>1</v>
      </c>
      <c r="S121">
        <v>1</v>
      </c>
    </row>
    <row r="122" spans="1:19" x14ac:dyDescent="0.25">
      <c r="A122" s="118" t="s">
        <v>843</v>
      </c>
    </row>
    <row r="123" spans="1:19" x14ac:dyDescent="0.25">
      <c r="A123" s="118" t="s">
        <v>849</v>
      </c>
    </row>
    <row r="124" spans="1:19" x14ac:dyDescent="0.25">
      <c r="A124" s="118" t="s">
        <v>861</v>
      </c>
    </row>
    <row r="125" spans="1:19" x14ac:dyDescent="0.25">
      <c r="A125" s="118" t="s">
        <v>1527</v>
      </c>
    </row>
    <row r="126" spans="1:19" x14ac:dyDescent="0.25">
      <c r="A126" s="118" t="s">
        <v>1676</v>
      </c>
      <c r="P126">
        <v>1</v>
      </c>
      <c r="S126">
        <v>1</v>
      </c>
    </row>
    <row r="127" spans="1:19" x14ac:dyDescent="0.25">
      <c r="A127" s="118" t="s">
        <v>1523</v>
      </c>
    </row>
    <row r="128" spans="1:19" x14ac:dyDescent="0.25">
      <c r="A128" s="118" t="s">
        <v>1434</v>
      </c>
    </row>
    <row r="129" spans="1:19" x14ac:dyDescent="0.25">
      <c r="A129" s="118" t="s">
        <v>506</v>
      </c>
      <c r="M129">
        <v>1</v>
      </c>
      <c r="S129">
        <v>1</v>
      </c>
    </row>
    <row r="130" spans="1:19" x14ac:dyDescent="0.25">
      <c r="A130" s="118" t="s">
        <v>462</v>
      </c>
    </row>
    <row r="131" spans="1:19" x14ac:dyDescent="0.25">
      <c r="A131" s="118" t="s">
        <v>1501</v>
      </c>
    </row>
    <row r="132" spans="1:19" x14ac:dyDescent="0.25">
      <c r="A132" s="118" t="s">
        <v>1680</v>
      </c>
      <c r="I132">
        <v>1</v>
      </c>
      <c r="S132">
        <v>1</v>
      </c>
    </row>
    <row r="133" spans="1:19" x14ac:dyDescent="0.25">
      <c r="A133" s="118" t="s">
        <v>1690</v>
      </c>
    </row>
    <row r="134" spans="1:19" x14ac:dyDescent="0.25">
      <c r="A134" s="118" t="s">
        <v>1778</v>
      </c>
      <c r="D134">
        <v>2</v>
      </c>
      <c r="E134">
        <v>2</v>
      </c>
      <c r="I134">
        <v>1</v>
      </c>
      <c r="K134">
        <v>1</v>
      </c>
      <c r="M134">
        <v>4</v>
      </c>
      <c r="N134">
        <v>2</v>
      </c>
      <c r="O134">
        <v>5</v>
      </c>
      <c r="P134">
        <v>2</v>
      </c>
      <c r="Q134">
        <v>1</v>
      </c>
      <c r="R134">
        <v>10</v>
      </c>
      <c r="S134">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B7CC1-43E3-49C8-A397-84DA59DC15F8}">
  <sheetPr filterMode="1">
    <tabColor rgb="FF92D050"/>
  </sheetPr>
  <dimension ref="A3:CG767"/>
  <sheetViews>
    <sheetView tabSelected="1" zoomScale="118" zoomScaleNormal="118" zoomScaleSheetLayoutView="100" workbookViewId="0">
      <pane xSplit="5" ySplit="4" topLeftCell="G592" activePane="bottomRight" state="frozen"/>
      <selection pane="topRight" activeCell="H1" sqref="H1"/>
      <selection pane="bottomLeft" activeCell="A5" sqref="A5"/>
      <selection pane="bottomRight" activeCell="G553" sqref="G553:N553"/>
    </sheetView>
  </sheetViews>
  <sheetFormatPr baseColWidth="10" defaultColWidth="7.140625" defaultRowHeight="10.5" x14ac:dyDescent="0.15"/>
  <cols>
    <col min="1" max="1" width="7.5703125" style="1" customWidth="1"/>
    <col min="2" max="2" width="17.5703125" style="1" customWidth="1"/>
    <col min="3" max="3" width="16.140625" style="1" customWidth="1"/>
    <col min="4" max="4" width="33.42578125" style="2" customWidth="1"/>
    <col min="5" max="5" width="17.5703125" style="2" customWidth="1"/>
    <col min="6" max="6" width="59" style="3" customWidth="1"/>
    <col min="7" max="7" width="14.42578125" style="56" customWidth="1"/>
    <col min="8" max="8" width="11.42578125" style="5" bestFit="1" customWidth="1"/>
    <col min="9" max="9" width="11.42578125" style="5" customWidth="1"/>
    <col min="10" max="10" width="13.42578125" style="7" customWidth="1"/>
    <col min="11" max="11" width="13.140625" style="8" customWidth="1"/>
    <col min="12" max="12" width="16.5703125" style="7" customWidth="1"/>
    <col min="13" max="13" width="16.5703125" style="9" customWidth="1"/>
    <col min="14" max="14" width="16.5703125" style="1" customWidth="1"/>
    <col min="15" max="15" width="16.85546875" style="4" customWidth="1"/>
    <col min="16" max="16" width="17.42578125" style="4" customWidth="1"/>
    <col min="17" max="17" width="11.28515625" style="4" customWidth="1"/>
    <col min="18" max="18" width="19.28515625" style="115" bestFit="1" customWidth="1"/>
    <col min="19" max="19" width="7.5703125" style="1" bestFit="1" customWidth="1"/>
    <col min="20" max="20" width="7.140625" style="1" customWidth="1"/>
    <col min="21" max="16384" width="7.140625" style="1"/>
  </cols>
  <sheetData>
    <row r="3" spans="1:29" s="6" customFormat="1" ht="27" x14ac:dyDescent="0.15">
      <c r="A3" s="10"/>
      <c r="B3" s="11"/>
      <c r="C3" s="11"/>
      <c r="D3" s="12"/>
      <c r="E3" s="11"/>
      <c r="F3" s="10"/>
      <c r="G3" s="13"/>
      <c r="H3" s="14"/>
      <c r="I3" s="80"/>
      <c r="J3" s="15"/>
      <c r="K3" s="15"/>
      <c r="L3" s="15"/>
      <c r="M3" s="16"/>
      <c r="N3" s="10"/>
      <c r="O3" s="10"/>
      <c r="P3" s="10"/>
      <c r="Q3" s="10"/>
      <c r="R3" s="116"/>
    </row>
    <row r="4" spans="1:29" s="66" customFormat="1" ht="52.5" x14ac:dyDescent="0.15">
      <c r="A4" s="104" t="s">
        <v>1612</v>
      </c>
      <c r="B4" s="63" t="s">
        <v>0</v>
      </c>
      <c r="C4" s="64" t="s">
        <v>1</v>
      </c>
      <c r="D4" s="64" t="s">
        <v>2</v>
      </c>
      <c r="E4" s="64" t="s">
        <v>3</v>
      </c>
      <c r="F4" s="64" t="s">
        <v>4</v>
      </c>
      <c r="G4" s="57" t="s">
        <v>5</v>
      </c>
      <c r="H4" s="64" t="s">
        <v>7</v>
      </c>
      <c r="I4" s="81" t="s">
        <v>8</v>
      </c>
      <c r="J4" s="65" t="s">
        <v>9</v>
      </c>
      <c r="K4" s="65" t="s">
        <v>6</v>
      </c>
      <c r="L4" s="67" t="s">
        <v>10</v>
      </c>
      <c r="M4" s="68" t="s">
        <v>11</v>
      </c>
      <c r="N4" s="69" t="s">
        <v>12</v>
      </c>
      <c r="O4" s="63" t="s">
        <v>13</v>
      </c>
      <c r="P4" s="63" t="s">
        <v>1614</v>
      </c>
      <c r="Q4" s="69" t="s">
        <v>14</v>
      </c>
      <c r="R4" s="114" t="s">
        <v>1779</v>
      </c>
    </row>
    <row r="5" spans="1:29" s="6" customFormat="1" ht="36" hidden="1" x14ac:dyDescent="0.15">
      <c r="A5" s="22">
        <f>+YEAR(J5)</f>
        <v>2024</v>
      </c>
      <c r="B5" s="28" t="s">
        <v>60</v>
      </c>
      <c r="C5" s="20" t="s">
        <v>16</v>
      </c>
      <c r="D5" s="39" t="s">
        <v>1439</v>
      </c>
      <c r="E5" s="39" t="s">
        <v>1440</v>
      </c>
      <c r="F5" s="19" t="s">
        <v>1441</v>
      </c>
      <c r="G5" s="30">
        <v>50000</v>
      </c>
      <c r="H5" s="33" t="s">
        <v>21</v>
      </c>
      <c r="I5" s="51">
        <v>365</v>
      </c>
      <c r="J5" s="43">
        <v>45432</v>
      </c>
      <c r="K5" s="43">
        <v>45432</v>
      </c>
      <c r="L5" s="24">
        <f>+K5+I5</f>
        <v>45797</v>
      </c>
      <c r="M5" s="45">
        <f t="shared" ref="M5:M13" ca="1" si="0">+NOW()</f>
        <v>45992.67644560185</v>
      </c>
      <c r="N5" s="88" t="s">
        <v>1674</v>
      </c>
      <c r="O5" s="52"/>
      <c r="P5" s="31" t="s">
        <v>106</v>
      </c>
      <c r="Q5" s="26" t="str">
        <f>+IF(O5=P5,"SI","NO")</f>
        <v>NO</v>
      </c>
      <c r="R5" s="46"/>
      <c r="T5" s="46"/>
      <c r="U5" s="46"/>
      <c r="V5" s="46"/>
      <c r="W5" s="46"/>
      <c r="X5" s="46"/>
      <c r="Y5" s="46"/>
      <c r="Z5" s="46"/>
      <c r="AA5" s="46"/>
      <c r="AB5" s="46"/>
      <c r="AC5" s="46"/>
    </row>
    <row r="6" spans="1:29" s="6" customFormat="1" ht="45" hidden="1" x14ac:dyDescent="0.15">
      <c r="A6" s="22">
        <v>2024</v>
      </c>
      <c r="B6" s="28" t="s">
        <v>154</v>
      </c>
      <c r="C6" s="20" t="s">
        <v>1411</v>
      </c>
      <c r="D6" s="39" t="s">
        <v>1470</v>
      </c>
      <c r="E6" s="58" t="s">
        <v>1471</v>
      </c>
      <c r="F6" s="19" t="s">
        <v>1472</v>
      </c>
      <c r="G6" s="30">
        <v>507000</v>
      </c>
      <c r="H6" s="33" t="s">
        <v>1031</v>
      </c>
      <c r="I6" s="23">
        <f>10*30</f>
        <v>300</v>
      </c>
      <c r="J6" s="43">
        <v>45491</v>
      </c>
      <c r="K6" s="43">
        <f>+J6</f>
        <v>45491</v>
      </c>
      <c r="L6" s="24">
        <f>+K6+I6</f>
        <v>45791</v>
      </c>
      <c r="M6" s="45">
        <f t="shared" ca="1" si="0"/>
        <v>45992.67644560185</v>
      </c>
      <c r="N6" s="88" t="s">
        <v>1674</v>
      </c>
      <c r="O6" s="35"/>
      <c r="P6" s="35" t="s">
        <v>106</v>
      </c>
      <c r="Q6" s="26" t="s">
        <v>28</v>
      </c>
      <c r="R6" s="46"/>
      <c r="S6" s="46"/>
      <c r="T6" s="46"/>
      <c r="U6" s="46"/>
      <c r="V6" s="46"/>
      <c r="W6" s="46"/>
      <c r="X6" s="46"/>
      <c r="Y6" s="46"/>
      <c r="Z6" s="46"/>
      <c r="AA6" s="46"/>
      <c r="AB6" s="46"/>
      <c r="AC6" s="46"/>
    </row>
    <row r="7" spans="1:29" s="6" customFormat="1" ht="54" hidden="1" x14ac:dyDescent="0.15">
      <c r="A7" s="22">
        <f t="shared" ref="A7:A70" si="1">+YEAR(J7)</f>
        <v>2024</v>
      </c>
      <c r="B7" s="28" t="s">
        <v>154</v>
      </c>
      <c r="C7" s="20" t="s">
        <v>1411</v>
      </c>
      <c r="D7" s="39" t="s">
        <v>1531</v>
      </c>
      <c r="E7" s="39" t="s">
        <v>1532</v>
      </c>
      <c r="F7" s="19" t="s">
        <v>1533</v>
      </c>
      <c r="G7" s="30">
        <v>22840</v>
      </c>
      <c r="H7" s="33" t="s">
        <v>790</v>
      </c>
      <c r="I7" s="51">
        <f>8*30</f>
        <v>240</v>
      </c>
      <c r="J7" s="43">
        <v>45565</v>
      </c>
      <c r="K7" s="43">
        <f>+J7</f>
        <v>45565</v>
      </c>
      <c r="L7" s="24">
        <f>+K7+I7</f>
        <v>45805</v>
      </c>
      <c r="M7" s="45">
        <f t="shared" ca="1" si="0"/>
        <v>45992.67644560185</v>
      </c>
      <c r="N7" s="88" t="s">
        <v>1674</v>
      </c>
      <c r="O7" s="52"/>
      <c r="P7" s="31" t="s">
        <v>106</v>
      </c>
      <c r="Q7" s="26" t="str">
        <f>+IF(O7=P7,"SI","NO")</f>
        <v>NO</v>
      </c>
      <c r="R7" s="46"/>
      <c r="S7" s="46"/>
      <c r="T7" s="46"/>
      <c r="U7" s="46"/>
      <c r="V7" s="46"/>
      <c r="W7" s="46"/>
      <c r="X7" s="46"/>
      <c r="Y7" s="46"/>
      <c r="Z7" s="46"/>
      <c r="AA7" s="46"/>
      <c r="AB7" s="46"/>
      <c r="AC7" s="46"/>
    </row>
    <row r="8" spans="1:29" s="6" customFormat="1" ht="94.5" hidden="1" x14ac:dyDescent="0.15">
      <c r="A8" s="73">
        <f t="shared" si="1"/>
        <v>2025</v>
      </c>
      <c r="B8" s="73" t="s">
        <v>1621</v>
      </c>
      <c r="C8" s="73"/>
      <c r="D8" s="73" t="s">
        <v>1622</v>
      </c>
      <c r="E8" s="73" t="s">
        <v>1623</v>
      </c>
      <c r="F8" s="73" t="s">
        <v>1624</v>
      </c>
      <c r="G8" s="74">
        <v>126000</v>
      </c>
      <c r="H8" s="73" t="s">
        <v>196</v>
      </c>
      <c r="I8" s="51">
        <v>90</v>
      </c>
      <c r="J8" s="75">
        <v>45701</v>
      </c>
      <c r="K8" s="75">
        <v>45701</v>
      </c>
      <c r="L8" s="24">
        <f>+J8+I8</f>
        <v>45791</v>
      </c>
      <c r="M8" s="45">
        <f t="shared" ca="1" si="0"/>
        <v>45992.67644560185</v>
      </c>
      <c r="N8" s="88" t="s">
        <v>1674</v>
      </c>
      <c r="O8" s="76" t="s">
        <v>1698</v>
      </c>
      <c r="P8" s="72"/>
      <c r="Q8" s="26" t="s">
        <v>483</v>
      </c>
      <c r="R8" s="1"/>
      <c r="S8" s="1"/>
      <c r="T8" s="1"/>
      <c r="U8" s="1"/>
      <c r="V8" s="1"/>
      <c r="W8" s="1"/>
      <c r="X8" s="1"/>
      <c r="Y8" s="1"/>
      <c r="Z8" s="1"/>
      <c r="AA8" s="1"/>
      <c r="AB8" s="1"/>
      <c r="AC8" s="1"/>
    </row>
    <row r="9" spans="1:29" s="6" customFormat="1" ht="63" hidden="1" x14ac:dyDescent="0.15">
      <c r="A9" s="18">
        <f t="shared" si="1"/>
        <v>2016</v>
      </c>
      <c r="B9" s="28" t="s">
        <v>15</v>
      </c>
      <c r="C9" s="20" t="s">
        <v>16</v>
      </c>
      <c r="D9" s="29" t="s">
        <v>17</v>
      </c>
      <c r="E9" s="19" t="s">
        <v>18</v>
      </c>
      <c r="F9" s="19" t="s">
        <v>19</v>
      </c>
      <c r="G9" s="30">
        <v>0</v>
      </c>
      <c r="H9" s="22" t="s">
        <v>21</v>
      </c>
      <c r="I9" s="23">
        <v>365</v>
      </c>
      <c r="J9" s="24">
        <v>42591</v>
      </c>
      <c r="K9" s="24">
        <v>42591</v>
      </c>
      <c r="L9" s="24">
        <f>+K9+I9</f>
        <v>42956</v>
      </c>
      <c r="M9" s="45">
        <f t="shared" ca="1" si="0"/>
        <v>45992.676445717596</v>
      </c>
      <c r="N9" s="25" t="str">
        <f t="shared" ref="N9:N72" ca="1" si="2">+IF(L9&gt;M9,"PLAZO VIGENTE","PLAZO TERMINADO")</f>
        <v>PLAZO TERMINADO</v>
      </c>
      <c r="O9" s="32" t="s">
        <v>22</v>
      </c>
      <c r="P9" s="31" t="s">
        <v>23</v>
      </c>
      <c r="Q9" s="26" t="str">
        <f>+IF(O9=P9,"SI","NO")</f>
        <v>NO</v>
      </c>
    </row>
    <row r="10" spans="1:29" s="6" customFormat="1" ht="81" hidden="1" x14ac:dyDescent="0.15">
      <c r="A10" s="18">
        <f t="shared" si="1"/>
        <v>2017</v>
      </c>
      <c r="B10" s="28" t="s">
        <v>15</v>
      </c>
      <c r="C10" s="20" t="s">
        <v>24</v>
      </c>
      <c r="D10" s="29" t="s">
        <v>25</v>
      </c>
      <c r="E10" s="19" t="s">
        <v>18</v>
      </c>
      <c r="F10" s="19" t="s">
        <v>26</v>
      </c>
      <c r="G10" s="30">
        <v>0</v>
      </c>
      <c r="H10" s="22" t="s">
        <v>21</v>
      </c>
      <c r="I10" s="23">
        <v>365</v>
      </c>
      <c r="J10" s="24">
        <v>42975</v>
      </c>
      <c r="K10" s="24">
        <v>42975</v>
      </c>
      <c r="L10" s="24">
        <f>+K10+I10</f>
        <v>43340</v>
      </c>
      <c r="M10" s="45">
        <f t="shared" ca="1" si="0"/>
        <v>45992.676445717596</v>
      </c>
      <c r="N10" s="25" t="str">
        <f t="shared" ca="1" si="2"/>
        <v>PLAZO TERMINADO</v>
      </c>
      <c r="O10" s="31" t="s">
        <v>27</v>
      </c>
      <c r="P10" s="31" t="s">
        <v>27</v>
      </c>
      <c r="Q10" s="26" t="s">
        <v>28</v>
      </c>
    </row>
    <row r="11" spans="1:29" s="6" customFormat="1" ht="45" hidden="1" x14ac:dyDescent="0.15">
      <c r="A11" s="18">
        <f t="shared" si="1"/>
        <v>2017</v>
      </c>
      <c r="B11" s="28" t="s">
        <v>29</v>
      </c>
      <c r="C11" s="20" t="s">
        <v>16</v>
      </c>
      <c r="D11" s="29" t="s">
        <v>30</v>
      </c>
      <c r="E11" s="19" t="s">
        <v>31</v>
      </c>
      <c r="F11" s="19"/>
      <c r="G11" s="30">
        <v>0</v>
      </c>
      <c r="H11" s="22" t="s">
        <v>32</v>
      </c>
      <c r="I11" s="23">
        <f>365*2</f>
        <v>730</v>
      </c>
      <c r="J11" s="24">
        <v>43020</v>
      </c>
      <c r="K11" s="24">
        <v>43039</v>
      </c>
      <c r="L11" s="24">
        <f>+K11+365</f>
        <v>43404</v>
      </c>
      <c r="M11" s="45">
        <f t="shared" ca="1" si="0"/>
        <v>45992.676445717596</v>
      </c>
      <c r="N11" s="25" t="str">
        <f t="shared" ca="1" si="2"/>
        <v>PLAZO TERMINADO</v>
      </c>
      <c r="O11" s="32" t="s">
        <v>22</v>
      </c>
      <c r="P11" s="31" t="s">
        <v>23</v>
      </c>
      <c r="Q11" s="26" t="str">
        <f t="shared" ref="Q11:Q42" si="3">+IF(O11=P11,"SI","NO")</f>
        <v>NO</v>
      </c>
    </row>
    <row r="12" spans="1:29" s="17" customFormat="1" ht="36" hidden="1" customHeight="1" x14ac:dyDescent="0.15">
      <c r="A12" s="18">
        <f t="shared" si="1"/>
        <v>2017</v>
      </c>
      <c r="B12" s="28" t="s">
        <v>15</v>
      </c>
      <c r="C12" s="20" t="s">
        <v>16</v>
      </c>
      <c r="D12" s="29" t="s">
        <v>33</v>
      </c>
      <c r="E12" s="19" t="s">
        <v>18</v>
      </c>
      <c r="F12" s="19" t="s">
        <v>19</v>
      </c>
      <c r="G12" s="30">
        <v>0</v>
      </c>
      <c r="H12" s="22" t="s">
        <v>21</v>
      </c>
      <c r="I12" s="23">
        <v>365</v>
      </c>
      <c r="J12" s="24">
        <v>43039</v>
      </c>
      <c r="K12" s="24">
        <v>43039</v>
      </c>
      <c r="L12" s="24">
        <f>+K12+I12</f>
        <v>43404</v>
      </c>
      <c r="M12" s="45">
        <f t="shared" ca="1" si="0"/>
        <v>45992.676445717596</v>
      </c>
      <c r="N12" s="25" t="str">
        <f t="shared" ca="1" si="2"/>
        <v>PLAZO TERMINADO</v>
      </c>
      <c r="O12" s="32" t="s">
        <v>22</v>
      </c>
      <c r="P12" s="31" t="s">
        <v>23</v>
      </c>
      <c r="Q12" s="26" t="str">
        <f t="shared" si="3"/>
        <v>NO</v>
      </c>
      <c r="R12" s="6"/>
      <c r="S12" s="6"/>
      <c r="T12" s="6"/>
      <c r="U12" s="6"/>
      <c r="V12" s="6"/>
      <c r="W12" s="6"/>
      <c r="X12" s="6"/>
      <c r="Y12" s="6"/>
      <c r="Z12" s="6"/>
      <c r="AA12" s="6"/>
      <c r="AB12" s="6"/>
      <c r="AC12" s="6"/>
    </row>
    <row r="13" spans="1:29" s="6" customFormat="1" ht="36" hidden="1" x14ac:dyDescent="0.15">
      <c r="A13" s="18">
        <f t="shared" si="1"/>
        <v>2018</v>
      </c>
      <c r="B13" s="28" t="s">
        <v>34</v>
      </c>
      <c r="C13" s="20" t="s">
        <v>16</v>
      </c>
      <c r="D13" s="29" t="s">
        <v>35</v>
      </c>
      <c r="E13" s="19" t="s">
        <v>36</v>
      </c>
      <c r="F13" s="19" t="s">
        <v>37</v>
      </c>
      <c r="G13" s="30">
        <v>0</v>
      </c>
      <c r="H13" s="33" t="s">
        <v>38</v>
      </c>
      <c r="I13" s="23">
        <f t="shared" ref="I13:I21" si="4">+L13-K13</f>
        <v>45</v>
      </c>
      <c r="J13" s="24">
        <v>43129</v>
      </c>
      <c r="K13" s="24">
        <v>43129</v>
      </c>
      <c r="L13" s="24">
        <f>+K13+45</f>
        <v>43174</v>
      </c>
      <c r="M13" s="45">
        <f t="shared" ca="1" si="0"/>
        <v>45992.676445717596</v>
      </c>
      <c r="N13" s="25" t="str">
        <f t="shared" ca="1" si="2"/>
        <v>PLAZO TERMINADO</v>
      </c>
      <c r="O13" s="34" t="s">
        <v>39</v>
      </c>
      <c r="P13" s="34" t="s">
        <v>39</v>
      </c>
      <c r="Q13" s="26" t="str">
        <f t="shared" si="3"/>
        <v>SI</v>
      </c>
    </row>
    <row r="14" spans="1:29" s="6" customFormat="1" ht="54" hidden="1" x14ac:dyDescent="0.15">
      <c r="A14" s="18">
        <f t="shared" si="1"/>
        <v>2018</v>
      </c>
      <c r="B14" s="28" t="s">
        <v>34</v>
      </c>
      <c r="C14" s="20" t="s">
        <v>16</v>
      </c>
      <c r="D14" s="29" t="s">
        <v>40</v>
      </c>
      <c r="E14" s="19" t="s">
        <v>41</v>
      </c>
      <c r="F14" s="19" t="s">
        <v>42</v>
      </c>
      <c r="G14" s="30">
        <v>303117</v>
      </c>
      <c r="H14" s="33" t="s">
        <v>38</v>
      </c>
      <c r="I14" s="23">
        <f t="shared" si="4"/>
        <v>45</v>
      </c>
      <c r="J14" s="24">
        <v>43188</v>
      </c>
      <c r="K14" s="24">
        <v>43188</v>
      </c>
      <c r="L14" s="24">
        <v>43233</v>
      </c>
      <c r="M14" s="45">
        <v>45189.860553935185</v>
      </c>
      <c r="N14" s="25" t="str">
        <f t="shared" si="2"/>
        <v>PLAZO TERMINADO</v>
      </c>
      <c r="O14" s="35" t="s">
        <v>43</v>
      </c>
      <c r="P14" s="35" t="s">
        <v>43</v>
      </c>
      <c r="Q14" s="26" t="str">
        <f t="shared" si="3"/>
        <v>SI</v>
      </c>
    </row>
    <row r="15" spans="1:29" s="6" customFormat="1" ht="45" hidden="1" x14ac:dyDescent="0.15">
      <c r="A15" s="18">
        <f t="shared" si="1"/>
        <v>2018</v>
      </c>
      <c r="B15" s="28" t="s">
        <v>34</v>
      </c>
      <c r="C15" s="20" t="s">
        <v>16</v>
      </c>
      <c r="D15" s="29" t="s">
        <v>44</v>
      </c>
      <c r="E15" s="19" t="s">
        <v>45</v>
      </c>
      <c r="F15" s="19" t="s">
        <v>46</v>
      </c>
      <c r="G15" s="30">
        <v>76200</v>
      </c>
      <c r="H15" s="33" t="s">
        <v>38</v>
      </c>
      <c r="I15" s="23">
        <f t="shared" si="4"/>
        <v>45</v>
      </c>
      <c r="J15" s="24">
        <v>43214</v>
      </c>
      <c r="K15" s="24">
        <v>43214</v>
      </c>
      <c r="L15" s="24">
        <v>43259</v>
      </c>
      <c r="M15" s="45">
        <v>45189.860553935185</v>
      </c>
      <c r="N15" s="25" t="str">
        <f t="shared" si="2"/>
        <v>PLAZO TERMINADO</v>
      </c>
      <c r="O15" s="34" t="s">
        <v>47</v>
      </c>
      <c r="P15" s="34" t="s">
        <v>47</v>
      </c>
      <c r="Q15" s="26" t="str">
        <f t="shared" si="3"/>
        <v>SI</v>
      </c>
    </row>
    <row r="16" spans="1:29" s="6" customFormat="1" ht="36" hidden="1" x14ac:dyDescent="0.15">
      <c r="A16" s="18">
        <f t="shared" si="1"/>
        <v>2018</v>
      </c>
      <c r="B16" s="28" t="s">
        <v>34</v>
      </c>
      <c r="C16" s="20" t="s">
        <v>16</v>
      </c>
      <c r="D16" s="29" t="s">
        <v>48</v>
      </c>
      <c r="E16" s="19" t="s">
        <v>49</v>
      </c>
      <c r="F16" s="19" t="s">
        <v>50</v>
      </c>
      <c r="G16" s="30">
        <v>14442</v>
      </c>
      <c r="H16" s="33" t="s">
        <v>38</v>
      </c>
      <c r="I16" s="23">
        <f t="shared" si="4"/>
        <v>45</v>
      </c>
      <c r="J16" s="24">
        <v>43265</v>
      </c>
      <c r="K16" s="24">
        <v>43265</v>
      </c>
      <c r="L16" s="24">
        <f>+K16+45</f>
        <v>43310</v>
      </c>
      <c r="M16" s="45">
        <f ca="1">+NOW()</f>
        <v>45992.676445717596</v>
      </c>
      <c r="N16" s="25" t="str">
        <f t="shared" ca="1" si="2"/>
        <v>PLAZO TERMINADO</v>
      </c>
      <c r="O16" s="34" t="s">
        <v>51</v>
      </c>
      <c r="P16" s="35" t="s">
        <v>51</v>
      </c>
      <c r="Q16" s="26" t="str">
        <f t="shared" si="3"/>
        <v>SI</v>
      </c>
      <c r="R16" s="17"/>
      <c r="S16" s="17"/>
      <c r="T16" s="17"/>
      <c r="U16" s="17"/>
      <c r="V16" s="17"/>
      <c r="W16" s="17"/>
      <c r="X16" s="17"/>
      <c r="Y16" s="17"/>
      <c r="Z16" s="17"/>
      <c r="AA16" s="17"/>
      <c r="AB16" s="17"/>
      <c r="AC16" s="17"/>
    </row>
    <row r="17" spans="1:17" s="6" customFormat="1" ht="36" hidden="1" x14ac:dyDescent="0.15">
      <c r="A17" s="18">
        <f t="shared" si="1"/>
        <v>2018</v>
      </c>
      <c r="B17" s="28" t="s">
        <v>34</v>
      </c>
      <c r="C17" s="20" t="s">
        <v>16</v>
      </c>
      <c r="D17" s="29" t="s">
        <v>52</v>
      </c>
      <c r="E17" s="19" t="s">
        <v>53</v>
      </c>
      <c r="F17" s="19" t="s">
        <v>54</v>
      </c>
      <c r="G17" s="30">
        <v>147116.62</v>
      </c>
      <c r="H17" s="33" t="s">
        <v>38</v>
      </c>
      <c r="I17" s="23">
        <f t="shared" si="4"/>
        <v>45</v>
      </c>
      <c r="J17" s="24">
        <v>43271</v>
      </c>
      <c r="K17" s="24">
        <v>43271</v>
      </c>
      <c r="L17" s="24">
        <v>43316</v>
      </c>
      <c r="M17" s="45">
        <v>45189.860553935185</v>
      </c>
      <c r="N17" s="25" t="str">
        <f t="shared" si="2"/>
        <v>PLAZO TERMINADO</v>
      </c>
      <c r="O17" s="35" t="s">
        <v>55</v>
      </c>
      <c r="P17" s="35" t="s">
        <v>55</v>
      </c>
      <c r="Q17" s="26" t="str">
        <f t="shared" si="3"/>
        <v>SI</v>
      </c>
    </row>
    <row r="18" spans="1:17" s="6" customFormat="1" ht="45" hidden="1" x14ac:dyDescent="0.15">
      <c r="A18" s="18">
        <f t="shared" si="1"/>
        <v>2018</v>
      </c>
      <c r="B18" s="28" t="s">
        <v>34</v>
      </c>
      <c r="C18" s="20" t="s">
        <v>16</v>
      </c>
      <c r="D18" s="29" t="s">
        <v>56</v>
      </c>
      <c r="E18" s="19" t="s">
        <v>57</v>
      </c>
      <c r="F18" s="19" t="s">
        <v>58</v>
      </c>
      <c r="G18" s="30">
        <v>85600</v>
      </c>
      <c r="H18" s="33" t="s">
        <v>38</v>
      </c>
      <c r="I18" s="23">
        <f t="shared" si="4"/>
        <v>45</v>
      </c>
      <c r="J18" s="24">
        <v>43277</v>
      </c>
      <c r="K18" s="24">
        <v>43277</v>
      </c>
      <c r="L18" s="24">
        <f>+K18+45</f>
        <v>43322</v>
      </c>
      <c r="M18" s="45">
        <f ca="1">+NOW()</f>
        <v>45992.676445717596</v>
      </c>
      <c r="N18" s="25" t="str">
        <f t="shared" ca="1" si="2"/>
        <v>PLAZO TERMINADO</v>
      </c>
      <c r="O18" s="34" t="s">
        <v>59</v>
      </c>
      <c r="P18" s="35" t="s">
        <v>59</v>
      </c>
      <c r="Q18" s="26" t="str">
        <f t="shared" si="3"/>
        <v>SI</v>
      </c>
    </row>
    <row r="19" spans="1:17" s="6" customFormat="1" ht="54" hidden="1" x14ac:dyDescent="0.15">
      <c r="A19" s="18">
        <f t="shared" si="1"/>
        <v>2018</v>
      </c>
      <c r="B19" s="28" t="s">
        <v>60</v>
      </c>
      <c r="C19" s="20" t="s">
        <v>24</v>
      </c>
      <c r="D19" s="29" t="s">
        <v>61</v>
      </c>
      <c r="E19" s="19" t="s">
        <v>62</v>
      </c>
      <c r="F19" s="19" t="s">
        <v>63</v>
      </c>
      <c r="G19" s="30">
        <v>0</v>
      </c>
      <c r="H19" s="22" t="s">
        <v>64</v>
      </c>
      <c r="I19" s="23">
        <f t="shared" si="4"/>
        <v>2008</v>
      </c>
      <c r="J19" s="24">
        <f>+K19</f>
        <v>43283</v>
      </c>
      <c r="K19" s="24">
        <v>43283</v>
      </c>
      <c r="L19" s="24">
        <v>45291</v>
      </c>
      <c r="M19" s="45">
        <f ca="1">+NOW()</f>
        <v>45992.676445717596</v>
      </c>
      <c r="N19" s="25" t="str">
        <f t="shared" ca="1" si="2"/>
        <v>PLAZO TERMINADO</v>
      </c>
      <c r="O19" s="31" t="s">
        <v>27</v>
      </c>
      <c r="P19" s="31" t="s">
        <v>27</v>
      </c>
      <c r="Q19" s="26" t="str">
        <f t="shared" si="3"/>
        <v>SI</v>
      </c>
    </row>
    <row r="20" spans="1:17" s="6" customFormat="1" ht="36" hidden="1" x14ac:dyDescent="0.15">
      <c r="A20" s="18">
        <f t="shared" si="1"/>
        <v>2018</v>
      </c>
      <c r="B20" s="28" t="s">
        <v>34</v>
      </c>
      <c r="C20" s="20" t="s">
        <v>16</v>
      </c>
      <c r="D20" s="29" t="s">
        <v>65</v>
      </c>
      <c r="E20" s="19" t="s">
        <v>66</v>
      </c>
      <c r="F20" s="19" t="s">
        <v>67</v>
      </c>
      <c r="G20" s="30">
        <v>64000</v>
      </c>
      <c r="H20" s="33" t="s">
        <v>38</v>
      </c>
      <c r="I20" s="23">
        <f t="shared" si="4"/>
        <v>45</v>
      </c>
      <c r="J20" s="24">
        <v>43311</v>
      </c>
      <c r="K20" s="24">
        <v>43311</v>
      </c>
      <c r="L20" s="24">
        <v>43356</v>
      </c>
      <c r="M20" s="45">
        <v>45189.853446064815</v>
      </c>
      <c r="N20" s="25" t="str">
        <f t="shared" si="2"/>
        <v>PLAZO TERMINADO</v>
      </c>
      <c r="O20" s="32" t="s">
        <v>68</v>
      </c>
      <c r="P20" s="31" t="s">
        <v>23</v>
      </c>
      <c r="Q20" s="26" t="str">
        <f t="shared" si="3"/>
        <v>NO</v>
      </c>
    </row>
    <row r="21" spans="1:17" s="6" customFormat="1" ht="36" hidden="1" x14ac:dyDescent="0.15">
      <c r="A21" s="18">
        <f t="shared" si="1"/>
        <v>2018</v>
      </c>
      <c r="B21" s="28" t="s">
        <v>34</v>
      </c>
      <c r="C21" s="20" t="s">
        <v>16</v>
      </c>
      <c r="D21" s="29" t="s">
        <v>69</v>
      </c>
      <c r="E21" s="19" t="s">
        <v>70</v>
      </c>
      <c r="F21" s="19" t="s">
        <v>71</v>
      </c>
      <c r="G21" s="30">
        <v>0</v>
      </c>
      <c r="H21" s="22" t="s">
        <v>38</v>
      </c>
      <c r="I21" s="23">
        <f t="shared" si="4"/>
        <v>45</v>
      </c>
      <c r="J21" s="24">
        <v>43332</v>
      </c>
      <c r="K21" s="24">
        <v>43332</v>
      </c>
      <c r="L21" s="24">
        <f>+K21+45</f>
        <v>43377</v>
      </c>
      <c r="M21" s="45">
        <f ca="1">+NOW()</f>
        <v>45992.676445717596</v>
      </c>
      <c r="N21" s="25" t="str">
        <f t="shared" ca="1" si="2"/>
        <v>PLAZO TERMINADO</v>
      </c>
      <c r="O21" s="34" t="s">
        <v>72</v>
      </c>
      <c r="P21" s="34" t="s">
        <v>72</v>
      </c>
      <c r="Q21" s="26" t="str">
        <f t="shared" si="3"/>
        <v>SI</v>
      </c>
    </row>
    <row r="22" spans="1:17" s="6" customFormat="1" ht="63" hidden="1" x14ac:dyDescent="0.15">
      <c r="A22" s="18">
        <f t="shared" si="1"/>
        <v>2018</v>
      </c>
      <c r="B22" s="28" t="s">
        <v>34</v>
      </c>
      <c r="C22" s="20" t="s">
        <v>16</v>
      </c>
      <c r="D22" s="29" t="s">
        <v>73</v>
      </c>
      <c r="E22" s="19" t="s">
        <v>70</v>
      </c>
      <c r="F22" s="19" t="s">
        <v>74</v>
      </c>
      <c r="G22" s="30">
        <v>149624.82156000001</v>
      </c>
      <c r="H22" s="33" t="s">
        <v>75</v>
      </c>
      <c r="I22" s="23">
        <v>30</v>
      </c>
      <c r="J22" s="24">
        <v>43342</v>
      </c>
      <c r="K22" s="24">
        <v>43342</v>
      </c>
      <c r="L22" s="24">
        <v>43595</v>
      </c>
      <c r="M22" s="45">
        <f ca="1">+NOW()</f>
        <v>45992.676445717596</v>
      </c>
      <c r="N22" s="25" t="str">
        <f t="shared" ca="1" si="2"/>
        <v>PLAZO TERMINADO</v>
      </c>
      <c r="O22" s="35" t="s">
        <v>76</v>
      </c>
      <c r="P22" s="35" t="s">
        <v>76</v>
      </c>
      <c r="Q22" s="26" t="str">
        <f t="shared" si="3"/>
        <v>SI</v>
      </c>
    </row>
    <row r="23" spans="1:17" s="6" customFormat="1" ht="27" hidden="1" x14ac:dyDescent="0.15">
      <c r="A23" s="18">
        <f t="shared" si="1"/>
        <v>2018</v>
      </c>
      <c r="B23" s="28" t="s">
        <v>34</v>
      </c>
      <c r="C23" s="20" t="s">
        <v>16</v>
      </c>
      <c r="D23" s="29" t="s">
        <v>77</v>
      </c>
      <c r="E23" s="19" t="s">
        <v>78</v>
      </c>
      <c r="F23" s="19" t="s">
        <v>79</v>
      </c>
      <c r="G23" s="30">
        <v>149988.0344</v>
      </c>
      <c r="H23" s="33" t="s">
        <v>38</v>
      </c>
      <c r="I23" s="23">
        <f t="shared" ref="I23:I41" si="5">+L23-K23</f>
        <v>45</v>
      </c>
      <c r="J23" s="24">
        <v>43360</v>
      </c>
      <c r="K23" s="24">
        <v>43360</v>
      </c>
      <c r="L23" s="24">
        <v>43405</v>
      </c>
      <c r="M23" s="45">
        <v>45189.853446064815</v>
      </c>
      <c r="N23" s="25" t="str">
        <f t="shared" si="2"/>
        <v>PLAZO TERMINADO</v>
      </c>
      <c r="O23" s="35" t="s">
        <v>80</v>
      </c>
      <c r="P23" s="35" t="s">
        <v>80</v>
      </c>
      <c r="Q23" s="26" t="str">
        <f t="shared" si="3"/>
        <v>SI</v>
      </c>
    </row>
    <row r="24" spans="1:17" s="6" customFormat="1" ht="36" hidden="1" x14ac:dyDescent="0.15">
      <c r="A24" s="18">
        <f t="shared" si="1"/>
        <v>2018</v>
      </c>
      <c r="B24" s="28" t="s">
        <v>34</v>
      </c>
      <c r="C24" s="20" t="s">
        <v>16</v>
      </c>
      <c r="D24" s="29" t="s">
        <v>81</v>
      </c>
      <c r="E24" s="19" t="s">
        <v>41</v>
      </c>
      <c r="F24" s="19" t="s">
        <v>82</v>
      </c>
      <c r="G24" s="30">
        <v>0</v>
      </c>
      <c r="H24" s="33" t="s">
        <v>38</v>
      </c>
      <c r="I24" s="23">
        <f t="shared" si="5"/>
        <v>45</v>
      </c>
      <c r="J24" s="24">
        <v>43367</v>
      </c>
      <c r="K24" s="24">
        <v>43367</v>
      </c>
      <c r="L24" s="24">
        <v>43412</v>
      </c>
      <c r="M24" s="45">
        <v>45189.860553935185</v>
      </c>
      <c r="N24" s="25" t="str">
        <f t="shared" si="2"/>
        <v>PLAZO TERMINADO</v>
      </c>
      <c r="O24" s="34" t="s">
        <v>83</v>
      </c>
      <c r="P24" s="35" t="s">
        <v>84</v>
      </c>
      <c r="Q24" s="26" t="str">
        <f t="shared" si="3"/>
        <v>NO</v>
      </c>
    </row>
    <row r="25" spans="1:17" s="6" customFormat="1" ht="36" hidden="1" x14ac:dyDescent="0.15">
      <c r="A25" s="18">
        <f t="shared" si="1"/>
        <v>2018</v>
      </c>
      <c r="B25" s="28" t="s">
        <v>34</v>
      </c>
      <c r="C25" s="20" t="s">
        <v>16</v>
      </c>
      <c r="D25" s="29" t="s">
        <v>85</v>
      </c>
      <c r="E25" s="19" t="s">
        <v>86</v>
      </c>
      <c r="F25" s="19" t="s">
        <v>87</v>
      </c>
      <c r="G25" s="30">
        <v>148650.66</v>
      </c>
      <c r="H25" s="33" t="s">
        <v>38</v>
      </c>
      <c r="I25" s="23">
        <f t="shared" si="5"/>
        <v>45</v>
      </c>
      <c r="J25" s="24">
        <v>43370</v>
      </c>
      <c r="K25" s="24">
        <v>43370</v>
      </c>
      <c r="L25" s="24">
        <f>+K25+45</f>
        <v>43415</v>
      </c>
      <c r="M25" s="45">
        <f ca="1">+NOW()</f>
        <v>45992.676445717596</v>
      </c>
      <c r="N25" s="25" t="str">
        <f t="shared" ca="1" si="2"/>
        <v>PLAZO TERMINADO</v>
      </c>
      <c r="O25" s="35" t="s">
        <v>51</v>
      </c>
      <c r="P25" s="35" t="s">
        <v>51</v>
      </c>
      <c r="Q25" s="26" t="str">
        <f t="shared" si="3"/>
        <v>SI</v>
      </c>
    </row>
    <row r="26" spans="1:17" s="6" customFormat="1" ht="36" hidden="1" x14ac:dyDescent="0.15">
      <c r="A26" s="18">
        <f t="shared" si="1"/>
        <v>2018</v>
      </c>
      <c r="B26" s="28" t="s">
        <v>34</v>
      </c>
      <c r="C26" s="20" t="s">
        <v>16</v>
      </c>
      <c r="D26" s="29" t="s">
        <v>88</v>
      </c>
      <c r="E26" s="19" t="s">
        <v>49</v>
      </c>
      <c r="F26" s="19" t="s">
        <v>89</v>
      </c>
      <c r="G26" s="30">
        <v>0</v>
      </c>
      <c r="H26" s="33" t="s">
        <v>38</v>
      </c>
      <c r="I26" s="23">
        <f t="shared" si="5"/>
        <v>45</v>
      </c>
      <c r="J26" s="24">
        <v>43377</v>
      </c>
      <c r="K26" s="24">
        <v>43377</v>
      </c>
      <c r="L26" s="24">
        <f>+K26+45</f>
        <v>43422</v>
      </c>
      <c r="M26" s="45">
        <f ca="1">+NOW()</f>
        <v>45992.676445717596</v>
      </c>
      <c r="N26" s="25" t="str">
        <f t="shared" ca="1" si="2"/>
        <v>PLAZO TERMINADO</v>
      </c>
      <c r="O26" s="35" t="s">
        <v>51</v>
      </c>
      <c r="P26" s="35" t="s">
        <v>51</v>
      </c>
      <c r="Q26" s="26" t="str">
        <f t="shared" si="3"/>
        <v>SI</v>
      </c>
    </row>
    <row r="27" spans="1:17" s="6" customFormat="1" ht="36" hidden="1" x14ac:dyDescent="0.15">
      <c r="A27" s="18">
        <f t="shared" si="1"/>
        <v>2018</v>
      </c>
      <c r="B27" s="28" t="s">
        <v>34</v>
      </c>
      <c r="C27" s="20" t="s">
        <v>16</v>
      </c>
      <c r="D27" s="29" t="s">
        <v>90</v>
      </c>
      <c r="E27" s="19" t="s">
        <v>91</v>
      </c>
      <c r="F27" s="19" t="s">
        <v>92</v>
      </c>
      <c r="G27" s="30">
        <v>87558.74</v>
      </c>
      <c r="H27" s="33" t="s">
        <v>38</v>
      </c>
      <c r="I27" s="23">
        <f t="shared" si="5"/>
        <v>45</v>
      </c>
      <c r="J27" s="24">
        <v>43390</v>
      </c>
      <c r="K27" s="24">
        <v>43390</v>
      </c>
      <c r="L27" s="24">
        <f>+K27+45</f>
        <v>43435</v>
      </c>
      <c r="M27" s="45">
        <f ca="1">+NOW()</f>
        <v>45992.676445717596</v>
      </c>
      <c r="N27" s="25" t="str">
        <f t="shared" ca="1" si="2"/>
        <v>PLAZO TERMINADO</v>
      </c>
      <c r="O27" s="34" t="s">
        <v>51</v>
      </c>
      <c r="P27" s="35" t="s">
        <v>51</v>
      </c>
      <c r="Q27" s="26" t="str">
        <f t="shared" si="3"/>
        <v>SI</v>
      </c>
    </row>
    <row r="28" spans="1:17" s="6" customFormat="1" ht="27" hidden="1" x14ac:dyDescent="0.15">
      <c r="A28" s="18">
        <f t="shared" si="1"/>
        <v>2018</v>
      </c>
      <c r="B28" s="28" t="s">
        <v>34</v>
      </c>
      <c r="C28" s="20" t="s">
        <v>16</v>
      </c>
      <c r="D28" s="29" t="s">
        <v>93</v>
      </c>
      <c r="E28" s="19" t="s">
        <v>78</v>
      </c>
      <c r="F28" s="19" t="s">
        <v>94</v>
      </c>
      <c r="G28" s="30">
        <v>46182.261599999998</v>
      </c>
      <c r="H28" s="33" t="s">
        <v>38</v>
      </c>
      <c r="I28" s="23">
        <f t="shared" si="5"/>
        <v>45</v>
      </c>
      <c r="J28" s="24">
        <v>43398</v>
      </c>
      <c r="K28" s="24">
        <v>43398</v>
      </c>
      <c r="L28" s="24">
        <v>43443</v>
      </c>
      <c r="M28" s="45">
        <v>45189.853446064815</v>
      </c>
      <c r="N28" s="25" t="str">
        <f t="shared" si="2"/>
        <v>PLAZO TERMINADO</v>
      </c>
      <c r="O28" s="35" t="s">
        <v>80</v>
      </c>
      <c r="P28" s="35" t="s">
        <v>80</v>
      </c>
      <c r="Q28" s="26" t="str">
        <f t="shared" si="3"/>
        <v>SI</v>
      </c>
    </row>
    <row r="29" spans="1:17" s="6" customFormat="1" ht="36" hidden="1" x14ac:dyDescent="0.15">
      <c r="A29" s="18">
        <f t="shared" si="1"/>
        <v>2018</v>
      </c>
      <c r="B29" s="28" t="s">
        <v>34</v>
      </c>
      <c r="C29" s="20" t="s">
        <v>16</v>
      </c>
      <c r="D29" s="29" t="s">
        <v>95</v>
      </c>
      <c r="E29" s="19" t="s">
        <v>96</v>
      </c>
      <c r="F29" s="19" t="s">
        <v>97</v>
      </c>
      <c r="G29" s="30">
        <v>0</v>
      </c>
      <c r="H29" s="33" t="s">
        <v>38</v>
      </c>
      <c r="I29" s="23">
        <f t="shared" si="5"/>
        <v>45</v>
      </c>
      <c r="J29" s="24">
        <v>43438</v>
      </c>
      <c r="K29" s="24">
        <v>43438</v>
      </c>
      <c r="L29" s="24">
        <f t="shared" ref="L29:L34" si="6">+K29+45</f>
        <v>43483</v>
      </c>
      <c r="M29" s="45">
        <f t="shared" ref="M29:M34" ca="1" si="7">+NOW()</f>
        <v>45992.676445717596</v>
      </c>
      <c r="N29" s="25" t="str">
        <f t="shared" ca="1" si="2"/>
        <v>PLAZO TERMINADO</v>
      </c>
      <c r="O29" s="34" t="s">
        <v>98</v>
      </c>
      <c r="P29" s="34" t="s">
        <v>98</v>
      </c>
      <c r="Q29" s="26" t="str">
        <f t="shared" si="3"/>
        <v>SI</v>
      </c>
    </row>
    <row r="30" spans="1:17" s="6" customFormat="1" ht="36" hidden="1" x14ac:dyDescent="0.15">
      <c r="A30" s="18">
        <f t="shared" si="1"/>
        <v>2019</v>
      </c>
      <c r="B30" s="28" t="s">
        <v>34</v>
      </c>
      <c r="C30" s="20" t="s">
        <v>16</v>
      </c>
      <c r="D30" s="29" t="s">
        <v>99</v>
      </c>
      <c r="E30" s="19" t="s">
        <v>100</v>
      </c>
      <c r="F30" s="19" t="s">
        <v>101</v>
      </c>
      <c r="G30" s="30">
        <v>0</v>
      </c>
      <c r="H30" s="22" t="s">
        <v>38</v>
      </c>
      <c r="I30" s="23">
        <f t="shared" si="5"/>
        <v>45</v>
      </c>
      <c r="J30" s="24">
        <v>43479</v>
      </c>
      <c r="K30" s="24">
        <v>43479</v>
      </c>
      <c r="L30" s="24">
        <f t="shared" si="6"/>
        <v>43524</v>
      </c>
      <c r="M30" s="45">
        <f t="shared" ca="1" si="7"/>
        <v>45992.676445717596</v>
      </c>
      <c r="N30" s="25" t="str">
        <f t="shared" ca="1" si="2"/>
        <v>PLAZO TERMINADO</v>
      </c>
      <c r="O30" s="34" t="s">
        <v>102</v>
      </c>
      <c r="P30" s="34" t="s">
        <v>102</v>
      </c>
      <c r="Q30" s="26" t="str">
        <f t="shared" si="3"/>
        <v>SI</v>
      </c>
    </row>
    <row r="31" spans="1:17" s="6" customFormat="1" ht="36" hidden="1" x14ac:dyDescent="0.15">
      <c r="A31" s="18">
        <f t="shared" si="1"/>
        <v>2019</v>
      </c>
      <c r="B31" s="28" t="s">
        <v>34</v>
      </c>
      <c r="C31" s="20" t="s">
        <v>16</v>
      </c>
      <c r="D31" s="29" t="s">
        <v>103</v>
      </c>
      <c r="E31" s="19" t="s">
        <v>104</v>
      </c>
      <c r="F31" s="19" t="s">
        <v>105</v>
      </c>
      <c r="G31" s="30">
        <v>0</v>
      </c>
      <c r="H31" s="33" t="s">
        <v>38</v>
      </c>
      <c r="I31" s="23">
        <f t="shared" si="5"/>
        <v>45</v>
      </c>
      <c r="J31" s="24">
        <v>43546</v>
      </c>
      <c r="K31" s="24">
        <v>43546</v>
      </c>
      <c r="L31" s="24">
        <f t="shared" si="6"/>
        <v>43591</v>
      </c>
      <c r="M31" s="45">
        <f t="shared" ca="1" si="7"/>
        <v>45992.676445717596</v>
      </c>
      <c r="N31" s="25" t="str">
        <f t="shared" ca="1" si="2"/>
        <v>PLAZO TERMINADO</v>
      </c>
      <c r="O31" s="35" t="s">
        <v>106</v>
      </c>
      <c r="P31" s="35" t="s">
        <v>106</v>
      </c>
      <c r="Q31" s="26" t="str">
        <f t="shared" si="3"/>
        <v>SI</v>
      </c>
    </row>
    <row r="32" spans="1:17" s="6" customFormat="1" ht="36" hidden="1" x14ac:dyDescent="0.15">
      <c r="A32" s="18">
        <f t="shared" si="1"/>
        <v>2019</v>
      </c>
      <c r="B32" s="28" t="s">
        <v>34</v>
      </c>
      <c r="C32" s="20" t="s">
        <v>16</v>
      </c>
      <c r="D32" s="29" t="s">
        <v>107</v>
      </c>
      <c r="E32" s="19" t="s">
        <v>108</v>
      </c>
      <c r="F32" s="19" t="s">
        <v>109</v>
      </c>
      <c r="G32" s="30">
        <v>0</v>
      </c>
      <c r="H32" s="33" t="s">
        <v>38</v>
      </c>
      <c r="I32" s="23">
        <f t="shared" si="5"/>
        <v>45</v>
      </c>
      <c r="J32" s="24">
        <v>43614</v>
      </c>
      <c r="K32" s="24">
        <v>43614</v>
      </c>
      <c r="L32" s="24">
        <f t="shared" si="6"/>
        <v>43659</v>
      </c>
      <c r="M32" s="45">
        <f t="shared" ca="1" si="7"/>
        <v>45992.676445717596</v>
      </c>
      <c r="N32" s="25" t="str">
        <f t="shared" ca="1" si="2"/>
        <v>PLAZO TERMINADO</v>
      </c>
      <c r="O32" s="34" t="s">
        <v>110</v>
      </c>
      <c r="P32" s="34" t="s">
        <v>110</v>
      </c>
      <c r="Q32" s="26" t="str">
        <f t="shared" si="3"/>
        <v>SI</v>
      </c>
    </row>
    <row r="33" spans="1:17" s="6" customFormat="1" ht="36" hidden="1" x14ac:dyDescent="0.15">
      <c r="A33" s="18">
        <f t="shared" si="1"/>
        <v>2019</v>
      </c>
      <c r="B33" s="28" t="s">
        <v>34</v>
      </c>
      <c r="C33" s="20" t="s">
        <v>16</v>
      </c>
      <c r="D33" s="29" t="s">
        <v>111</v>
      </c>
      <c r="E33" s="19" t="s">
        <v>112</v>
      </c>
      <c r="F33" s="19" t="s">
        <v>113</v>
      </c>
      <c r="G33" s="30">
        <v>332112</v>
      </c>
      <c r="H33" s="33" t="s">
        <v>38</v>
      </c>
      <c r="I33" s="23">
        <f t="shared" si="5"/>
        <v>45</v>
      </c>
      <c r="J33" s="24">
        <v>43670</v>
      </c>
      <c r="K33" s="24">
        <v>43670</v>
      </c>
      <c r="L33" s="24">
        <f t="shared" si="6"/>
        <v>43715</v>
      </c>
      <c r="M33" s="45">
        <f t="shared" ca="1" si="7"/>
        <v>45992.676445717596</v>
      </c>
      <c r="N33" s="25" t="str">
        <f t="shared" ca="1" si="2"/>
        <v>PLAZO TERMINADO</v>
      </c>
      <c r="O33" s="34" t="s">
        <v>114</v>
      </c>
      <c r="P33" s="34" t="s">
        <v>114</v>
      </c>
      <c r="Q33" s="26" t="str">
        <f t="shared" si="3"/>
        <v>SI</v>
      </c>
    </row>
    <row r="34" spans="1:17" s="6" customFormat="1" ht="36" hidden="1" x14ac:dyDescent="0.15">
      <c r="A34" s="18">
        <f t="shared" si="1"/>
        <v>2019</v>
      </c>
      <c r="B34" s="28" t="s">
        <v>34</v>
      </c>
      <c r="C34" s="20" t="s">
        <v>16</v>
      </c>
      <c r="D34" s="29" t="s">
        <v>115</v>
      </c>
      <c r="E34" s="19" t="s">
        <v>116</v>
      </c>
      <c r="F34" s="19" t="s">
        <v>117</v>
      </c>
      <c r="G34" s="30">
        <v>22489.5</v>
      </c>
      <c r="H34" s="33" t="s">
        <v>38</v>
      </c>
      <c r="I34" s="23">
        <f t="shared" si="5"/>
        <v>45</v>
      </c>
      <c r="J34" s="24">
        <v>43696</v>
      </c>
      <c r="K34" s="24">
        <v>43696</v>
      </c>
      <c r="L34" s="24">
        <f t="shared" si="6"/>
        <v>43741</v>
      </c>
      <c r="M34" s="45">
        <f t="shared" ca="1" si="7"/>
        <v>45992.676445717596</v>
      </c>
      <c r="N34" s="25" t="str">
        <f t="shared" ca="1" si="2"/>
        <v>PLAZO TERMINADO</v>
      </c>
      <c r="O34" s="35" t="s">
        <v>118</v>
      </c>
      <c r="P34" s="35" t="s">
        <v>118</v>
      </c>
      <c r="Q34" s="26" t="str">
        <f t="shared" si="3"/>
        <v>SI</v>
      </c>
    </row>
    <row r="35" spans="1:17" s="6" customFormat="1" ht="36" hidden="1" x14ac:dyDescent="0.15">
      <c r="A35" s="18">
        <f t="shared" si="1"/>
        <v>2019</v>
      </c>
      <c r="B35" s="28" t="s">
        <v>34</v>
      </c>
      <c r="C35" s="20" t="s">
        <v>16</v>
      </c>
      <c r="D35" s="29" t="s">
        <v>119</v>
      </c>
      <c r="E35" s="19" t="s">
        <v>120</v>
      </c>
      <c r="F35" s="19" t="s">
        <v>121</v>
      </c>
      <c r="G35" s="30">
        <v>228936.54</v>
      </c>
      <c r="H35" s="22" t="s">
        <v>38</v>
      </c>
      <c r="I35" s="23">
        <f t="shared" si="5"/>
        <v>45</v>
      </c>
      <c r="J35" s="24">
        <v>43707</v>
      </c>
      <c r="K35" s="24">
        <v>43707</v>
      </c>
      <c r="L35" s="24">
        <v>43752</v>
      </c>
      <c r="M35" s="45">
        <v>45189.853446064815</v>
      </c>
      <c r="N35" s="25" t="str">
        <f t="shared" si="2"/>
        <v>PLAZO TERMINADO</v>
      </c>
      <c r="O35" s="31" t="s">
        <v>122</v>
      </c>
      <c r="P35" s="31" t="s">
        <v>122</v>
      </c>
      <c r="Q35" s="26" t="str">
        <f t="shared" si="3"/>
        <v>SI</v>
      </c>
    </row>
    <row r="36" spans="1:17" s="6" customFormat="1" ht="27" hidden="1" x14ac:dyDescent="0.15">
      <c r="A36" s="18">
        <f t="shared" si="1"/>
        <v>2019</v>
      </c>
      <c r="B36" s="28" t="s">
        <v>34</v>
      </c>
      <c r="C36" s="20" t="s">
        <v>16</v>
      </c>
      <c r="D36" s="29" t="s">
        <v>123</v>
      </c>
      <c r="E36" s="19" t="s">
        <v>124</v>
      </c>
      <c r="F36" s="19" t="s">
        <v>125</v>
      </c>
      <c r="G36" s="30">
        <v>23166.59</v>
      </c>
      <c r="H36" s="22" t="s">
        <v>38</v>
      </c>
      <c r="I36" s="23">
        <f t="shared" si="5"/>
        <v>45</v>
      </c>
      <c r="J36" s="24">
        <v>43712</v>
      </c>
      <c r="K36" s="24">
        <v>43712</v>
      </c>
      <c r="L36" s="24">
        <v>43757</v>
      </c>
      <c r="M36" s="45">
        <v>45189.853446064815</v>
      </c>
      <c r="N36" s="25" t="str">
        <f t="shared" si="2"/>
        <v>PLAZO TERMINADO</v>
      </c>
      <c r="O36" s="31" t="s">
        <v>122</v>
      </c>
      <c r="P36" s="31" t="s">
        <v>122</v>
      </c>
      <c r="Q36" s="26" t="str">
        <f t="shared" si="3"/>
        <v>SI</v>
      </c>
    </row>
    <row r="37" spans="1:17" s="6" customFormat="1" ht="63" hidden="1" x14ac:dyDescent="0.15">
      <c r="A37" s="18">
        <f t="shared" si="1"/>
        <v>2019</v>
      </c>
      <c r="B37" s="28" t="s">
        <v>60</v>
      </c>
      <c r="C37" s="20" t="s">
        <v>16</v>
      </c>
      <c r="D37" s="29" t="s">
        <v>126</v>
      </c>
      <c r="E37" s="19" t="s">
        <v>127</v>
      </c>
      <c r="F37" s="19" t="s">
        <v>128</v>
      </c>
      <c r="G37" s="30">
        <v>30000</v>
      </c>
      <c r="H37" s="33" t="s">
        <v>129</v>
      </c>
      <c r="I37" s="23">
        <f t="shared" si="5"/>
        <v>5</v>
      </c>
      <c r="J37" s="24">
        <v>43721</v>
      </c>
      <c r="K37" s="24">
        <v>43721</v>
      </c>
      <c r="L37" s="24">
        <f>+K37+5</f>
        <v>43726</v>
      </c>
      <c r="M37" s="45">
        <f ca="1">+NOW()</f>
        <v>45992.676445717596</v>
      </c>
      <c r="N37" s="25" t="str">
        <f t="shared" ca="1" si="2"/>
        <v>PLAZO TERMINADO</v>
      </c>
      <c r="O37" s="31" t="s">
        <v>130</v>
      </c>
      <c r="P37" s="31" t="s">
        <v>23</v>
      </c>
      <c r="Q37" s="26" t="str">
        <f t="shared" si="3"/>
        <v>NO</v>
      </c>
    </row>
    <row r="38" spans="1:17" s="6" customFormat="1" ht="99" hidden="1" x14ac:dyDescent="0.15">
      <c r="A38" s="18">
        <f t="shared" si="1"/>
        <v>2019</v>
      </c>
      <c r="B38" s="28" t="s">
        <v>34</v>
      </c>
      <c r="C38" s="20" t="s">
        <v>16</v>
      </c>
      <c r="D38" s="29" t="s">
        <v>131</v>
      </c>
      <c r="E38" s="19" t="s">
        <v>108</v>
      </c>
      <c r="F38" s="19" t="s">
        <v>132</v>
      </c>
      <c r="G38" s="30">
        <v>434922.33</v>
      </c>
      <c r="H38" s="22" t="s">
        <v>38</v>
      </c>
      <c r="I38" s="23">
        <f t="shared" si="5"/>
        <v>45</v>
      </c>
      <c r="J38" s="24">
        <v>43724</v>
      </c>
      <c r="K38" s="24">
        <v>43724</v>
      </c>
      <c r="L38" s="24">
        <f>+K38+45</f>
        <v>43769</v>
      </c>
      <c r="M38" s="45">
        <f ca="1">+NOW()</f>
        <v>45992.676445717596</v>
      </c>
      <c r="N38" s="25" t="str">
        <f t="shared" ca="1" si="2"/>
        <v>PLAZO TERMINADO</v>
      </c>
      <c r="O38" s="35" t="s">
        <v>80</v>
      </c>
      <c r="P38" s="35" t="s">
        <v>80</v>
      </c>
      <c r="Q38" s="26" t="str">
        <f t="shared" si="3"/>
        <v>SI</v>
      </c>
    </row>
    <row r="39" spans="1:17" s="6" customFormat="1" ht="36" hidden="1" x14ac:dyDescent="0.15">
      <c r="A39" s="18">
        <f t="shared" si="1"/>
        <v>2019</v>
      </c>
      <c r="B39" s="28" t="s">
        <v>34</v>
      </c>
      <c r="C39" s="20" t="s">
        <v>16</v>
      </c>
      <c r="D39" s="29" t="s">
        <v>133</v>
      </c>
      <c r="E39" s="19" t="s">
        <v>134</v>
      </c>
      <c r="F39" s="19" t="s">
        <v>135</v>
      </c>
      <c r="G39" s="30">
        <v>33708.51</v>
      </c>
      <c r="H39" s="22" t="s">
        <v>38</v>
      </c>
      <c r="I39" s="23">
        <f t="shared" si="5"/>
        <v>45</v>
      </c>
      <c r="J39" s="24">
        <v>43740</v>
      </c>
      <c r="K39" s="24">
        <v>43740</v>
      </c>
      <c r="L39" s="24">
        <v>43785</v>
      </c>
      <c r="M39" s="45">
        <v>45189.860553935185</v>
      </c>
      <c r="N39" s="25" t="str">
        <f t="shared" si="2"/>
        <v>PLAZO TERMINADO</v>
      </c>
      <c r="O39" s="34" t="s">
        <v>136</v>
      </c>
      <c r="P39" s="34" t="s">
        <v>136</v>
      </c>
      <c r="Q39" s="26" t="str">
        <f t="shared" si="3"/>
        <v>SI</v>
      </c>
    </row>
    <row r="40" spans="1:17" s="6" customFormat="1" ht="36" hidden="1" x14ac:dyDescent="0.15">
      <c r="A40" s="18">
        <f t="shared" si="1"/>
        <v>2019</v>
      </c>
      <c r="B40" s="28" t="s">
        <v>34</v>
      </c>
      <c r="C40" s="20" t="s">
        <v>16</v>
      </c>
      <c r="D40" s="29" t="s">
        <v>115</v>
      </c>
      <c r="E40" s="19" t="s">
        <v>116</v>
      </c>
      <c r="F40" s="19" t="s">
        <v>137</v>
      </c>
      <c r="G40" s="30">
        <v>86530.2</v>
      </c>
      <c r="H40" s="33" t="s">
        <v>38</v>
      </c>
      <c r="I40" s="23">
        <f t="shared" si="5"/>
        <v>45</v>
      </c>
      <c r="J40" s="24">
        <v>43741</v>
      </c>
      <c r="K40" s="24">
        <v>43741</v>
      </c>
      <c r="L40" s="24">
        <f>+K40+45</f>
        <v>43786</v>
      </c>
      <c r="M40" s="45">
        <f ca="1">+NOW()</f>
        <v>45992.676445717596</v>
      </c>
      <c r="N40" s="25" t="str">
        <f t="shared" ca="1" si="2"/>
        <v>PLAZO TERMINADO</v>
      </c>
      <c r="O40" s="35" t="s">
        <v>118</v>
      </c>
      <c r="P40" s="35" t="s">
        <v>118</v>
      </c>
      <c r="Q40" s="26" t="str">
        <f t="shared" si="3"/>
        <v>SI</v>
      </c>
    </row>
    <row r="41" spans="1:17" s="6" customFormat="1" ht="36" hidden="1" x14ac:dyDescent="0.15">
      <c r="A41" s="18">
        <f t="shared" si="1"/>
        <v>2019</v>
      </c>
      <c r="B41" s="28" t="s">
        <v>34</v>
      </c>
      <c r="C41" s="20" t="s">
        <v>16</v>
      </c>
      <c r="D41" s="29" t="s">
        <v>138</v>
      </c>
      <c r="E41" s="19" t="s">
        <v>139</v>
      </c>
      <c r="F41" s="19" t="s">
        <v>140</v>
      </c>
      <c r="G41" s="30">
        <v>96734.44</v>
      </c>
      <c r="H41" s="22" t="s">
        <v>38</v>
      </c>
      <c r="I41" s="23">
        <f t="shared" si="5"/>
        <v>45</v>
      </c>
      <c r="J41" s="24">
        <v>43748</v>
      </c>
      <c r="K41" s="24">
        <v>43748</v>
      </c>
      <c r="L41" s="24">
        <f>+K41+45</f>
        <v>43793</v>
      </c>
      <c r="M41" s="45">
        <f ca="1">+NOW()</f>
        <v>45992.676445717596</v>
      </c>
      <c r="N41" s="25" t="str">
        <f t="shared" ca="1" si="2"/>
        <v>PLAZO TERMINADO</v>
      </c>
      <c r="O41" s="35" t="s">
        <v>118</v>
      </c>
      <c r="P41" s="35" t="s">
        <v>118</v>
      </c>
      <c r="Q41" s="26" t="str">
        <f t="shared" si="3"/>
        <v>SI</v>
      </c>
    </row>
    <row r="42" spans="1:17" s="6" customFormat="1" ht="45" hidden="1" x14ac:dyDescent="0.15">
      <c r="A42" s="18">
        <f t="shared" si="1"/>
        <v>2019</v>
      </c>
      <c r="B42" s="28" t="s">
        <v>34</v>
      </c>
      <c r="C42" s="20" t="s">
        <v>16</v>
      </c>
      <c r="D42" s="29" t="s">
        <v>141</v>
      </c>
      <c r="E42" s="19" t="s">
        <v>142</v>
      </c>
      <c r="F42" s="19" t="s">
        <v>143</v>
      </c>
      <c r="G42" s="30">
        <v>247395</v>
      </c>
      <c r="H42" s="33" t="s">
        <v>144</v>
      </c>
      <c r="I42" s="23">
        <v>100</v>
      </c>
      <c r="J42" s="24">
        <v>43763</v>
      </c>
      <c r="K42" s="24">
        <v>43763</v>
      </c>
      <c r="L42" s="24">
        <f>+K42+45</f>
        <v>43808</v>
      </c>
      <c r="M42" s="45">
        <f ca="1">+NOW()</f>
        <v>45992.676445717596</v>
      </c>
      <c r="N42" s="25" t="str">
        <f t="shared" ca="1" si="2"/>
        <v>PLAZO TERMINADO</v>
      </c>
      <c r="O42" s="35" t="s">
        <v>118</v>
      </c>
      <c r="P42" s="35" t="s">
        <v>118</v>
      </c>
      <c r="Q42" s="26" t="str">
        <f t="shared" si="3"/>
        <v>SI</v>
      </c>
    </row>
    <row r="43" spans="1:17" s="6" customFormat="1" ht="36" hidden="1" x14ac:dyDescent="0.15">
      <c r="A43" s="18">
        <f t="shared" si="1"/>
        <v>2019</v>
      </c>
      <c r="B43" s="28" t="s">
        <v>34</v>
      </c>
      <c r="C43" s="20" t="s">
        <v>16</v>
      </c>
      <c r="D43" s="29" t="s">
        <v>145</v>
      </c>
      <c r="E43" s="19" t="s">
        <v>41</v>
      </c>
      <c r="F43" s="19" t="s">
        <v>146</v>
      </c>
      <c r="G43" s="30">
        <v>0</v>
      </c>
      <c r="H43" s="22" t="s">
        <v>38</v>
      </c>
      <c r="I43" s="23">
        <f>+L43-K43</f>
        <v>45</v>
      </c>
      <c r="J43" s="24">
        <v>43763</v>
      </c>
      <c r="K43" s="24">
        <v>43763</v>
      </c>
      <c r="L43" s="24">
        <v>43808</v>
      </c>
      <c r="M43" s="45">
        <v>45189.860553935185</v>
      </c>
      <c r="N43" s="25" t="str">
        <f t="shared" si="2"/>
        <v>PLAZO TERMINADO</v>
      </c>
      <c r="O43" s="34" t="s">
        <v>83</v>
      </c>
      <c r="P43" s="35" t="s">
        <v>80</v>
      </c>
      <c r="Q43" s="26" t="str">
        <f t="shared" ref="Q43:Q63" si="8">+IF(O43=P43,"SI","NO")</f>
        <v>NO</v>
      </c>
    </row>
    <row r="44" spans="1:17" s="6" customFormat="1" ht="36" hidden="1" x14ac:dyDescent="0.15">
      <c r="A44" s="18">
        <f t="shared" si="1"/>
        <v>2019</v>
      </c>
      <c r="B44" s="28" t="s">
        <v>34</v>
      </c>
      <c r="C44" s="20" t="s">
        <v>16</v>
      </c>
      <c r="D44" s="29" t="s">
        <v>147</v>
      </c>
      <c r="E44" s="19" t="s">
        <v>142</v>
      </c>
      <c r="F44" s="19" t="s">
        <v>148</v>
      </c>
      <c r="G44" s="30">
        <v>122688</v>
      </c>
      <c r="H44" s="33" t="s">
        <v>75</v>
      </c>
      <c r="I44" s="23">
        <v>30</v>
      </c>
      <c r="J44" s="24">
        <v>43766</v>
      </c>
      <c r="K44" s="24">
        <v>43766</v>
      </c>
      <c r="L44" s="24">
        <f>+K44+45</f>
        <v>43811</v>
      </c>
      <c r="M44" s="45">
        <f ca="1">+NOW()</f>
        <v>45992.676445717596</v>
      </c>
      <c r="N44" s="25" t="str">
        <f t="shared" ca="1" si="2"/>
        <v>PLAZO TERMINADO</v>
      </c>
      <c r="O44" s="34" t="s">
        <v>149</v>
      </c>
      <c r="P44" s="35" t="s">
        <v>118</v>
      </c>
      <c r="Q44" s="26" t="str">
        <f t="shared" si="8"/>
        <v>NO</v>
      </c>
    </row>
    <row r="45" spans="1:17" s="6" customFormat="1" ht="36" hidden="1" x14ac:dyDescent="0.15">
      <c r="A45" s="18">
        <f t="shared" si="1"/>
        <v>2019</v>
      </c>
      <c r="B45" s="28" t="s">
        <v>34</v>
      </c>
      <c r="C45" s="20" t="s">
        <v>16</v>
      </c>
      <c r="D45" s="29" t="s">
        <v>150</v>
      </c>
      <c r="E45" s="19" t="s">
        <v>151</v>
      </c>
      <c r="F45" s="19" t="s">
        <v>152</v>
      </c>
      <c r="G45" s="30">
        <v>54836.04</v>
      </c>
      <c r="H45" s="22" t="s">
        <v>38</v>
      </c>
      <c r="I45" s="23">
        <f>+L45-K45</f>
        <v>45</v>
      </c>
      <c r="J45" s="24">
        <v>43766</v>
      </c>
      <c r="K45" s="24">
        <v>43766</v>
      </c>
      <c r="L45" s="24">
        <v>43811</v>
      </c>
      <c r="M45" s="45">
        <v>45189.860553935185</v>
      </c>
      <c r="N45" s="25" t="str">
        <f t="shared" si="2"/>
        <v>PLAZO TERMINADO</v>
      </c>
      <c r="O45" s="34" t="s">
        <v>153</v>
      </c>
      <c r="P45" s="34" t="s">
        <v>153</v>
      </c>
      <c r="Q45" s="26" t="str">
        <f t="shared" si="8"/>
        <v>SI</v>
      </c>
    </row>
    <row r="46" spans="1:17" s="6" customFormat="1" ht="45" hidden="1" x14ac:dyDescent="0.15">
      <c r="A46" s="18">
        <f t="shared" si="1"/>
        <v>2019</v>
      </c>
      <c r="B46" s="28" t="s">
        <v>154</v>
      </c>
      <c r="C46" s="20" t="s">
        <v>16</v>
      </c>
      <c r="D46" s="29" t="s">
        <v>155</v>
      </c>
      <c r="E46" s="19" t="s">
        <v>156</v>
      </c>
      <c r="F46" s="19" t="s">
        <v>157</v>
      </c>
      <c r="G46" s="30">
        <v>40000</v>
      </c>
      <c r="H46" s="33" t="s">
        <v>129</v>
      </c>
      <c r="I46" s="23">
        <v>5</v>
      </c>
      <c r="J46" s="24">
        <v>43780</v>
      </c>
      <c r="K46" s="24">
        <v>43780</v>
      </c>
      <c r="L46" s="24">
        <f>+K46+I46-1</f>
        <v>43784</v>
      </c>
      <c r="M46" s="45">
        <f ca="1">+NOW()</f>
        <v>45992.676445717596</v>
      </c>
      <c r="N46" s="25" t="str">
        <f t="shared" ca="1" si="2"/>
        <v>PLAZO TERMINADO</v>
      </c>
      <c r="O46" s="34" t="s">
        <v>158</v>
      </c>
      <c r="P46" s="35" t="s">
        <v>106</v>
      </c>
      <c r="Q46" s="26" t="str">
        <f t="shared" si="8"/>
        <v>NO</v>
      </c>
    </row>
    <row r="47" spans="1:17" s="6" customFormat="1" ht="36" hidden="1" x14ac:dyDescent="0.15">
      <c r="A47" s="18">
        <f t="shared" si="1"/>
        <v>2019</v>
      </c>
      <c r="B47" s="28" t="s">
        <v>34</v>
      </c>
      <c r="C47" s="20" t="s">
        <v>16</v>
      </c>
      <c r="D47" s="29" t="s">
        <v>159</v>
      </c>
      <c r="E47" s="19" t="s">
        <v>160</v>
      </c>
      <c r="F47" s="19" t="s">
        <v>161</v>
      </c>
      <c r="G47" s="30">
        <v>0</v>
      </c>
      <c r="H47" s="22" t="s">
        <v>38</v>
      </c>
      <c r="I47" s="23">
        <f>+L47-K47</f>
        <v>45</v>
      </c>
      <c r="J47" s="24">
        <v>43782</v>
      </c>
      <c r="K47" s="24">
        <v>43782</v>
      </c>
      <c r="L47" s="24">
        <v>43827</v>
      </c>
      <c r="M47" s="45">
        <v>45189.860553935185</v>
      </c>
      <c r="N47" s="25" t="str">
        <f t="shared" si="2"/>
        <v>PLAZO TERMINADO</v>
      </c>
      <c r="O47" s="34" t="s">
        <v>162</v>
      </c>
      <c r="P47" s="34" t="s">
        <v>162</v>
      </c>
      <c r="Q47" s="26" t="str">
        <f t="shared" si="8"/>
        <v>SI</v>
      </c>
    </row>
    <row r="48" spans="1:17" s="6" customFormat="1" ht="45" hidden="1" x14ac:dyDescent="0.15">
      <c r="A48" s="18">
        <f t="shared" si="1"/>
        <v>2019</v>
      </c>
      <c r="B48" s="28" t="s">
        <v>34</v>
      </c>
      <c r="C48" s="20" t="s">
        <v>16</v>
      </c>
      <c r="D48" s="29" t="s">
        <v>163</v>
      </c>
      <c r="E48" s="19" t="s">
        <v>164</v>
      </c>
      <c r="F48" s="19" t="s">
        <v>165</v>
      </c>
      <c r="G48" s="30">
        <v>29187</v>
      </c>
      <c r="H48" s="22" t="s">
        <v>38</v>
      </c>
      <c r="I48" s="23">
        <f>+L48-K48</f>
        <v>45</v>
      </c>
      <c r="J48" s="24">
        <v>43784</v>
      </c>
      <c r="K48" s="24">
        <v>43784</v>
      </c>
      <c r="L48" s="24">
        <v>43829</v>
      </c>
      <c r="M48" s="45">
        <v>45189.853446064815</v>
      </c>
      <c r="N48" s="25" t="str">
        <f t="shared" si="2"/>
        <v>PLAZO TERMINADO</v>
      </c>
      <c r="O48" s="34" t="s">
        <v>166</v>
      </c>
      <c r="P48" s="34" t="s">
        <v>166</v>
      </c>
      <c r="Q48" s="26" t="str">
        <f t="shared" si="8"/>
        <v>SI</v>
      </c>
    </row>
    <row r="49" spans="1:17" s="6" customFormat="1" ht="81" hidden="1" x14ac:dyDescent="0.15">
      <c r="A49" s="18">
        <f t="shared" si="1"/>
        <v>2019</v>
      </c>
      <c r="B49" s="28" t="s">
        <v>34</v>
      </c>
      <c r="C49" s="20" t="s">
        <v>16</v>
      </c>
      <c r="D49" s="29" t="s">
        <v>167</v>
      </c>
      <c r="E49" s="19" t="s">
        <v>168</v>
      </c>
      <c r="F49" s="19" t="s">
        <v>169</v>
      </c>
      <c r="G49" s="30">
        <v>108247.41</v>
      </c>
      <c r="H49" s="22" t="s">
        <v>38</v>
      </c>
      <c r="I49" s="23">
        <f>+L49-K49</f>
        <v>45</v>
      </c>
      <c r="J49" s="24">
        <v>43788</v>
      </c>
      <c r="K49" s="24">
        <v>43788</v>
      </c>
      <c r="L49" s="24">
        <v>43833</v>
      </c>
      <c r="M49" s="45">
        <v>45189.853446064815</v>
      </c>
      <c r="N49" s="25" t="str">
        <f t="shared" si="2"/>
        <v>PLAZO TERMINADO</v>
      </c>
      <c r="O49" s="32" t="s">
        <v>170</v>
      </c>
      <c r="P49" s="35" t="s">
        <v>80</v>
      </c>
      <c r="Q49" s="26" t="str">
        <f t="shared" si="8"/>
        <v>NO</v>
      </c>
    </row>
    <row r="50" spans="1:17" s="6" customFormat="1" ht="36" hidden="1" x14ac:dyDescent="0.15">
      <c r="A50" s="18">
        <f t="shared" si="1"/>
        <v>2019</v>
      </c>
      <c r="B50" s="28" t="s">
        <v>34</v>
      </c>
      <c r="C50" s="20" t="s">
        <v>16</v>
      </c>
      <c r="D50" s="29" t="s">
        <v>171</v>
      </c>
      <c r="E50" s="19" t="s">
        <v>168</v>
      </c>
      <c r="F50" s="19" t="s">
        <v>172</v>
      </c>
      <c r="G50" s="30">
        <v>74607.27</v>
      </c>
      <c r="H50" s="22" t="s">
        <v>38</v>
      </c>
      <c r="I50" s="23">
        <f>+L50-K50</f>
        <v>45</v>
      </c>
      <c r="J50" s="24">
        <v>43791</v>
      </c>
      <c r="K50" s="24">
        <v>43791</v>
      </c>
      <c r="L50" s="24">
        <v>43836</v>
      </c>
      <c r="M50" s="45">
        <v>45189.853446064815</v>
      </c>
      <c r="N50" s="25" t="str">
        <f t="shared" si="2"/>
        <v>PLAZO TERMINADO</v>
      </c>
      <c r="O50" s="34" t="s">
        <v>173</v>
      </c>
      <c r="P50" s="34" t="s">
        <v>173</v>
      </c>
      <c r="Q50" s="26" t="str">
        <f t="shared" si="8"/>
        <v>SI</v>
      </c>
    </row>
    <row r="51" spans="1:17" s="6" customFormat="1" ht="36" hidden="1" x14ac:dyDescent="0.15">
      <c r="A51" s="18">
        <f t="shared" si="1"/>
        <v>2019</v>
      </c>
      <c r="B51" s="28" t="s">
        <v>154</v>
      </c>
      <c r="C51" s="20" t="s">
        <v>16</v>
      </c>
      <c r="D51" s="29" t="s">
        <v>174</v>
      </c>
      <c r="E51" s="19" t="s">
        <v>175</v>
      </c>
      <c r="F51" s="19" t="s">
        <v>176</v>
      </c>
      <c r="G51" s="30">
        <v>30000</v>
      </c>
      <c r="H51" s="33" t="s">
        <v>177</v>
      </c>
      <c r="I51" s="23">
        <v>8</v>
      </c>
      <c r="J51" s="24">
        <v>43792</v>
      </c>
      <c r="K51" s="24">
        <v>43792</v>
      </c>
      <c r="L51" s="24">
        <f>+K51+I51-1</f>
        <v>43799</v>
      </c>
      <c r="M51" s="45">
        <f t="shared" ref="M51:M56" ca="1" si="9">+NOW()</f>
        <v>45992.676445717596</v>
      </c>
      <c r="N51" s="25" t="str">
        <f t="shared" ca="1" si="2"/>
        <v>PLAZO TERMINADO</v>
      </c>
      <c r="O51" s="34" t="s">
        <v>178</v>
      </c>
      <c r="P51" s="35" t="s">
        <v>106</v>
      </c>
      <c r="Q51" s="26" t="str">
        <f t="shared" si="8"/>
        <v>NO</v>
      </c>
    </row>
    <row r="52" spans="1:17" s="6" customFormat="1" ht="27" hidden="1" x14ac:dyDescent="0.15">
      <c r="A52" s="18">
        <f t="shared" si="1"/>
        <v>2019</v>
      </c>
      <c r="B52" s="28" t="s">
        <v>179</v>
      </c>
      <c r="C52" s="20" t="s">
        <v>24</v>
      </c>
      <c r="D52" s="36" t="s">
        <v>180</v>
      </c>
      <c r="E52" s="28" t="s">
        <v>180</v>
      </c>
      <c r="F52" s="19" t="s">
        <v>181</v>
      </c>
      <c r="G52" s="30">
        <v>0</v>
      </c>
      <c r="H52" s="22" t="s">
        <v>64</v>
      </c>
      <c r="I52" s="23">
        <f>+L52-K52</f>
        <v>1827</v>
      </c>
      <c r="J52" s="24">
        <f>+K52</f>
        <v>43794</v>
      </c>
      <c r="K52" s="24">
        <v>43794</v>
      </c>
      <c r="L52" s="24">
        <v>45621</v>
      </c>
      <c r="M52" s="45">
        <f t="shared" ca="1" si="9"/>
        <v>45992.676445717596</v>
      </c>
      <c r="N52" s="25" t="str">
        <f t="shared" ca="1" si="2"/>
        <v>PLAZO TERMINADO</v>
      </c>
      <c r="O52" s="31" t="s">
        <v>182</v>
      </c>
      <c r="P52" s="31" t="s">
        <v>27</v>
      </c>
      <c r="Q52" s="26" t="str">
        <f t="shared" si="8"/>
        <v>NO</v>
      </c>
    </row>
    <row r="53" spans="1:17" s="6" customFormat="1" ht="45" hidden="1" x14ac:dyDescent="0.15">
      <c r="A53" s="18">
        <f t="shared" si="1"/>
        <v>2019</v>
      </c>
      <c r="B53" s="28" t="s">
        <v>29</v>
      </c>
      <c r="C53" s="20" t="s">
        <v>16</v>
      </c>
      <c r="D53" s="29" t="s">
        <v>183</v>
      </c>
      <c r="E53" s="19" t="s">
        <v>184</v>
      </c>
      <c r="F53" s="19" t="s">
        <v>185</v>
      </c>
      <c r="G53" s="30">
        <v>50000</v>
      </c>
      <c r="H53" s="33"/>
      <c r="I53" s="23" t="s">
        <v>20</v>
      </c>
      <c r="J53" s="24">
        <f>+K53</f>
        <v>43798</v>
      </c>
      <c r="K53" s="24">
        <v>43798</v>
      </c>
      <c r="L53" s="24">
        <v>44164</v>
      </c>
      <c r="M53" s="45">
        <f t="shared" ca="1" si="9"/>
        <v>45992.676445717596</v>
      </c>
      <c r="N53" s="25" t="str">
        <f t="shared" ca="1" si="2"/>
        <v>PLAZO TERMINADO</v>
      </c>
      <c r="O53" s="34" t="s">
        <v>83</v>
      </c>
      <c r="P53" s="31" t="s">
        <v>23</v>
      </c>
      <c r="Q53" s="26" t="str">
        <f t="shared" si="8"/>
        <v>NO</v>
      </c>
    </row>
    <row r="54" spans="1:17" s="6" customFormat="1" ht="54" hidden="1" x14ac:dyDescent="0.15">
      <c r="A54" s="18">
        <f t="shared" si="1"/>
        <v>2019</v>
      </c>
      <c r="B54" s="28" t="s">
        <v>186</v>
      </c>
      <c r="C54" s="20" t="s">
        <v>16</v>
      </c>
      <c r="D54" s="29" t="s">
        <v>187</v>
      </c>
      <c r="E54" s="19" t="s">
        <v>188</v>
      </c>
      <c r="F54" s="19" t="s">
        <v>189</v>
      </c>
      <c r="G54" s="30">
        <v>160000</v>
      </c>
      <c r="H54" s="33" t="s">
        <v>75</v>
      </c>
      <c r="I54" s="23">
        <v>30</v>
      </c>
      <c r="J54" s="24">
        <f>+K54</f>
        <v>43798</v>
      </c>
      <c r="K54" s="24">
        <v>43798</v>
      </c>
      <c r="L54" s="24">
        <f>+K54+I54</f>
        <v>43828</v>
      </c>
      <c r="M54" s="45">
        <f t="shared" ca="1" si="9"/>
        <v>45992.676445717596</v>
      </c>
      <c r="N54" s="25" t="str">
        <f t="shared" ca="1" si="2"/>
        <v>PLAZO TERMINADO</v>
      </c>
      <c r="O54" s="34" t="s">
        <v>190</v>
      </c>
      <c r="P54" s="34" t="s">
        <v>190</v>
      </c>
      <c r="Q54" s="26" t="str">
        <f t="shared" si="8"/>
        <v>SI</v>
      </c>
    </row>
    <row r="55" spans="1:17" s="6" customFormat="1" ht="36" hidden="1" x14ac:dyDescent="0.15">
      <c r="A55" s="18">
        <f t="shared" si="1"/>
        <v>2019</v>
      </c>
      <c r="B55" s="28" t="s">
        <v>34</v>
      </c>
      <c r="C55" s="20" t="s">
        <v>16</v>
      </c>
      <c r="D55" s="29" t="s">
        <v>191</v>
      </c>
      <c r="E55" s="19" t="s">
        <v>192</v>
      </c>
      <c r="F55" s="19" t="s">
        <v>193</v>
      </c>
      <c r="G55" s="30">
        <v>19578</v>
      </c>
      <c r="H55" s="33" t="s">
        <v>38</v>
      </c>
      <c r="I55" s="23">
        <f t="shared" ref="I55:I60" si="10">+L55-K55</f>
        <v>45</v>
      </c>
      <c r="J55" s="24">
        <v>43798</v>
      </c>
      <c r="K55" s="24">
        <v>43798</v>
      </c>
      <c r="L55" s="24">
        <f>+K55+45</f>
        <v>43843</v>
      </c>
      <c r="M55" s="45">
        <f t="shared" ca="1" si="9"/>
        <v>45992.676445717596</v>
      </c>
      <c r="N55" s="25" t="str">
        <f t="shared" ca="1" si="2"/>
        <v>PLAZO TERMINADO</v>
      </c>
      <c r="O55" s="34" t="s">
        <v>114</v>
      </c>
      <c r="P55" s="34" t="s">
        <v>114</v>
      </c>
      <c r="Q55" s="26" t="str">
        <f t="shared" si="8"/>
        <v>SI</v>
      </c>
    </row>
    <row r="56" spans="1:17" s="6" customFormat="1" ht="27" hidden="1" x14ac:dyDescent="0.15">
      <c r="A56" s="18">
        <f t="shared" si="1"/>
        <v>2019</v>
      </c>
      <c r="B56" s="28" t="s">
        <v>34</v>
      </c>
      <c r="C56" s="20" t="s">
        <v>16</v>
      </c>
      <c r="D56" s="29" t="s">
        <v>194</v>
      </c>
      <c r="E56" s="19" t="s">
        <v>86</v>
      </c>
      <c r="F56" s="19" t="s">
        <v>195</v>
      </c>
      <c r="G56" s="30">
        <v>107006.63</v>
      </c>
      <c r="H56" s="33" t="s">
        <v>196</v>
      </c>
      <c r="I56" s="23">
        <f t="shared" si="10"/>
        <v>90</v>
      </c>
      <c r="J56" s="24">
        <v>43798</v>
      </c>
      <c r="K56" s="24">
        <v>43798</v>
      </c>
      <c r="L56" s="24">
        <f>+K56+(30*3)</f>
        <v>43888</v>
      </c>
      <c r="M56" s="45">
        <f t="shared" ca="1" si="9"/>
        <v>45992.676445717596</v>
      </c>
      <c r="N56" s="25" t="str">
        <f t="shared" ca="1" si="2"/>
        <v>PLAZO TERMINADO</v>
      </c>
      <c r="O56" s="35" t="s">
        <v>80</v>
      </c>
      <c r="P56" s="35" t="s">
        <v>80</v>
      </c>
      <c r="Q56" s="26" t="str">
        <f t="shared" si="8"/>
        <v>SI</v>
      </c>
    </row>
    <row r="57" spans="1:17" s="6" customFormat="1" ht="36" hidden="1" x14ac:dyDescent="0.15">
      <c r="A57" s="18">
        <f t="shared" si="1"/>
        <v>2019</v>
      </c>
      <c r="B57" s="28" t="s">
        <v>34</v>
      </c>
      <c r="C57" s="20" t="s">
        <v>16</v>
      </c>
      <c r="D57" s="29" t="s">
        <v>197</v>
      </c>
      <c r="E57" s="19" t="s">
        <v>53</v>
      </c>
      <c r="F57" s="19" t="s">
        <v>198</v>
      </c>
      <c r="G57" s="30">
        <v>216157.9</v>
      </c>
      <c r="H57" s="22" t="s">
        <v>38</v>
      </c>
      <c r="I57" s="23">
        <f t="shared" si="10"/>
        <v>45</v>
      </c>
      <c r="J57" s="24">
        <v>43798</v>
      </c>
      <c r="K57" s="24">
        <v>43798</v>
      </c>
      <c r="L57" s="24">
        <v>43843</v>
      </c>
      <c r="M57" s="45">
        <v>45189.860553935185</v>
      </c>
      <c r="N57" s="25" t="str">
        <f t="shared" si="2"/>
        <v>PLAZO TERMINADO</v>
      </c>
      <c r="O57" s="32" t="s">
        <v>199</v>
      </c>
      <c r="P57" s="35" t="s">
        <v>118</v>
      </c>
      <c r="Q57" s="26" t="str">
        <f t="shared" si="8"/>
        <v>NO</v>
      </c>
    </row>
    <row r="58" spans="1:17" s="6" customFormat="1" ht="27" hidden="1" x14ac:dyDescent="0.15">
      <c r="A58" s="18">
        <f t="shared" si="1"/>
        <v>2019</v>
      </c>
      <c r="B58" s="28" t="s">
        <v>179</v>
      </c>
      <c r="C58" s="20" t="s">
        <v>24</v>
      </c>
      <c r="D58" s="36" t="s">
        <v>200</v>
      </c>
      <c r="E58" s="28" t="s">
        <v>200</v>
      </c>
      <c r="F58" s="19" t="s">
        <v>181</v>
      </c>
      <c r="G58" s="30">
        <v>0</v>
      </c>
      <c r="H58" s="22" t="s">
        <v>64</v>
      </c>
      <c r="I58" s="23">
        <f t="shared" si="10"/>
        <v>1827</v>
      </c>
      <c r="J58" s="24">
        <f>+K58</f>
        <v>43804</v>
      </c>
      <c r="K58" s="24">
        <v>43804</v>
      </c>
      <c r="L58" s="24">
        <v>45631</v>
      </c>
      <c r="M58" s="45">
        <f ca="1">+NOW()</f>
        <v>45992.676445717596</v>
      </c>
      <c r="N58" s="25" t="str">
        <f t="shared" ca="1" si="2"/>
        <v>PLAZO TERMINADO</v>
      </c>
      <c r="O58" s="31" t="s">
        <v>182</v>
      </c>
      <c r="P58" s="31" t="s">
        <v>27</v>
      </c>
      <c r="Q58" s="26" t="str">
        <f t="shared" si="8"/>
        <v>NO</v>
      </c>
    </row>
    <row r="59" spans="1:17" s="6" customFormat="1" ht="36" hidden="1" x14ac:dyDescent="0.15">
      <c r="A59" s="18">
        <f t="shared" si="1"/>
        <v>2019</v>
      </c>
      <c r="B59" s="28" t="s">
        <v>34</v>
      </c>
      <c r="C59" s="20" t="s">
        <v>16</v>
      </c>
      <c r="D59" s="29" t="s">
        <v>201</v>
      </c>
      <c r="E59" s="19" t="s">
        <v>142</v>
      </c>
      <c r="F59" s="19" t="s">
        <v>202</v>
      </c>
      <c r="G59" s="30">
        <v>0</v>
      </c>
      <c r="H59" s="33" t="s">
        <v>38</v>
      </c>
      <c r="I59" s="23">
        <f t="shared" si="10"/>
        <v>45</v>
      </c>
      <c r="J59" s="24">
        <v>43805</v>
      </c>
      <c r="K59" s="24">
        <v>43805</v>
      </c>
      <c r="L59" s="24">
        <f>+K59+45</f>
        <v>43850</v>
      </c>
      <c r="M59" s="45">
        <f ca="1">+NOW()</f>
        <v>45992.676445717596</v>
      </c>
      <c r="N59" s="25" t="str">
        <f t="shared" ca="1" si="2"/>
        <v>PLAZO TERMINADO</v>
      </c>
      <c r="O59" s="32" t="s">
        <v>203</v>
      </c>
      <c r="P59" s="32" t="s">
        <v>203</v>
      </c>
      <c r="Q59" s="26" t="str">
        <f t="shared" si="8"/>
        <v>SI</v>
      </c>
    </row>
    <row r="60" spans="1:17" s="6" customFormat="1" ht="36" hidden="1" x14ac:dyDescent="0.15">
      <c r="A60" s="18">
        <f t="shared" si="1"/>
        <v>2019</v>
      </c>
      <c r="B60" s="28" t="s">
        <v>34</v>
      </c>
      <c r="C60" s="20" t="s">
        <v>16</v>
      </c>
      <c r="D60" s="29" t="s">
        <v>204</v>
      </c>
      <c r="E60" s="19" t="s">
        <v>41</v>
      </c>
      <c r="F60" s="19" t="s">
        <v>205</v>
      </c>
      <c r="G60" s="30">
        <v>106942.65</v>
      </c>
      <c r="H60" s="22" t="s">
        <v>38</v>
      </c>
      <c r="I60" s="23">
        <f t="shared" si="10"/>
        <v>45</v>
      </c>
      <c r="J60" s="24">
        <v>43809</v>
      </c>
      <c r="K60" s="24">
        <v>43809</v>
      </c>
      <c r="L60" s="24">
        <v>43854</v>
      </c>
      <c r="M60" s="45">
        <v>45189.860553935185</v>
      </c>
      <c r="N60" s="25" t="str">
        <f t="shared" si="2"/>
        <v>PLAZO TERMINADO</v>
      </c>
      <c r="O60" s="34" t="s">
        <v>206</v>
      </c>
      <c r="P60" s="34" t="s">
        <v>206</v>
      </c>
      <c r="Q60" s="26" t="str">
        <f t="shared" si="8"/>
        <v>SI</v>
      </c>
    </row>
    <row r="61" spans="1:17" s="6" customFormat="1" ht="54" hidden="1" x14ac:dyDescent="0.15">
      <c r="A61" s="18">
        <f t="shared" si="1"/>
        <v>2019</v>
      </c>
      <c r="B61" s="28" t="s">
        <v>186</v>
      </c>
      <c r="C61" s="20" t="s">
        <v>16</v>
      </c>
      <c r="D61" s="29" t="s">
        <v>207</v>
      </c>
      <c r="E61" s="19" t="s">
        <v>208</v>
      </c>
      <c r="F61" s="19" t="s">
        <v>209</v>
      </c>
      <c r="G61" s="30">
        <v>370067.68</v>
      </c>
      <c r="H61" s="33" t="s">
        <v>75</v>
      </c>
      <c r="I61" s="23">
        <v>30</v>
      </c>
      <c r="J61" s="24">
        <v>43811</v>
      </c>
      <c r="K61" s="24">
        <v>43811</v>
      </c>
      <c r="L61" s="24">
        <f>+K61+I61</f>
        <v>43841</v>
      </c>
      <c r="M61" s="45">
        <f ca="1">+NOW()</f>
        <v>45992.676445717596</v>
      </c>
      <c r="N61" s="25" t="str">
        <f t="shared" ca="1" si="2"/>
        <v>PLAZO TERMINADO</v>
      </c>
      <c r="O61" s="34" t="s">
        <v>210</v>
      </c>
      <c r="P61" s="35" t="s">
        <v>210</v>
      </c>
      <c r="Q61" s="26" t="str">
        <f t="shared" si="8"/>
        <v>SI</v>
      </c>
    </row>
    <row r="62" spans="1:17" s="37" customFormat="1" ht="36" hidden="1" x14ac:dyDescent="0.15">
      <c r="A62" s="18">
        <f t="shared" si="1"/>
        <v>2019</v>
      </c>
      <c r="B62" s="28" t="s">
        <v>34</v>
      </c>
      <c r="C62" s="20" t="s">
        <v>16</v>
      </c>
      <c r="D62" s="29" t="s">
        <v>211</v>
      </c>
      <c r="E62" s="19" t="s">
        <v>212</v>
      </c>
      <c r="F62" s="19" t="s">
        <v>213</v>
      </c>
      <c r="G62" s="30">
        <v>58085</v>
      </c>
      <c r="H62" s="33" t="s">
        <v>38</v>
      </c>
      <c r="I62" s="23">
        <f>+L62-K62</f>
        <v>45</v>
      </c>
      <c r="J62" s="24">
        <v>43823</v>
      </c>
      <c r="K62" s="24">
        <v>43823</v>
      </c>
      <c r="L62" s="24">
        <f>+K62+45</f>
        <v>43868</v>
      </c>
      <c r="M62" s="45">
        <f ca="1">+NOW()</f>
        <v>45992.676445717596</v>
      </c>
      <c r="N62" s="25" t="str">
        <f t="shared" ca="1" si="2"/>
        <v>PLAZO TERMINADO</v>
      </c>
      <c r="O62" s="35" t="s">
        <v>214</v>
      </c>
      <c r="P62" s="35" t="s">
        <v>214</v>
      </c>
      <c r="Q62" s="26" t="str">
        <f t="shared" si="8"/>
        <v>SI</v>
      </c>
    </row>
    <row r="63" spans="1:17" s="6" customFormat="1" ht="45" hidden="1" x14ac:dyDescent="0.15">
      <c r="A63" s="18">
        <f t="shared" si="1"/>
        <v>2020</v>
      </c>
      <c r="B63" s="28" t="s">
        <v>215</v>
      </c>
      <c r="C63" s="20" t="s">
        <v>24</v>
      </c>
      <c r="D63" s="29" t="s">
        <v>216</v>
      </c>
      <c r="E63" s="19" t="s">
        <v>217</v>
      </c>
      <c r="F63" s="19" t="s">
        <v>218</v>
      </c>
      <c r="G63" s="30">
        <v>0</v>
      </c>
      <c r="H63" s="22" t="s">
        <v>219</v>
      </c>
      <c r="I63" s="23">
        <f>+L63-K63</f>
        <v>1461</v>
      </c>
      <c r="J63" s="24">
        <f>+K63</f>
        <v>43836</v>
      </c>
      <c r="K63" s="24">
        <v>43836</v>
      </c>
      <c r="L63" s="24">
        <v>45297</v>
      </c>
      <c r="M63" s="45">
        <f ca="1">+NOW()</f>
        <v>45992.676445717596</v>
      </c>
      <c r="N63" s="25" t="str">
        <f t="shared" ca="1" si="2"/>
        <v>PLAZO TERMINADO</v>
      </c>
      <c r="O63" s="31" t="s">
        <v>27</v>
      </c>
      <c r="P63" s="31" t="s">
        <v>27</v>
      </c>
      <c r="Q63" s="26" t="str">
        <f t="shared" si="8"/>
        <v>SI</v>
      </c>
    </row>
    <row r="64" spans="1:17" s="6" customFormat="1" ht="45" hidden="1" x14ac:dyDescent="0.15">
      <c r="A64" s="18">
        <f t="shared" si="1"/>
        <v>2020</v>
      </c>
      <c r="B64" s="28" t="s">
        <v>154</v>
      </c>
      <c r="C64" s="20" t="s">
        <v>24</v>
      </c>
      <c r="D64" s="29" t="s">
        <v>220</v>
      </c>
      <c r="E64" s="19" t="s">
        <v>221</v>
      </c>
      <c r="F64" s="19" t="s">
        <v>222</v>
      </c>
      <c r="G64" s="30">
        <v>0</v>
      </c>
      <c r="H64" s="22" t="s">
        <v>219</v>
      </c>
      <c r="I64" s="23">
        <f>365*4</f>
        <v>1460</v>
      </c>
      <c r="J64" s="24">
        <v>43866</v>
      </c>
      <c r="K64" s="24">
        <v>43866</v>
      </c>
      <c r="L64" s="24">
        <f>+K64+I64</f>
        <v>45326</v>
      </c>
      <c r="M64" s="45">
        <f ca="1">+NOW()</f>
        <v>45992.676445717596</v>
      </c>
      <c r="N64" s="25" t="str">
        <f t="shared" ca="1" si="2"/>
        <v>PLAZO TERMINADO</v>
      </c>
      <c r="O64" s="31" t="s">
        <v>27</v>
      </c>
      <c r="P64" s="31" t="s">
        <v>27</v>
      </c>
      <c r="Q64" s="26" t="s">
        <v>28</v>
      </c>
    </row>
    <row r="65" spans="1:17" s="6" customFormat="1" ht="36" hidden="1" x14ac:dyDescent="0.15">
      <c r="A65" s="18">
        <f t="shared" si="1"/>
        <v>2020</v>
      </c>
      <c r="B65" s="28" t="s">
        <v>34</v>
      </c>
      <c r="C65" s="20" t="s">
        <v>16</v>
      </c>
      <c r="D65" s="29" t="s">
        <v>223</v>
      </c>
      <c r="E65" s="19" t="s">
        <v>124</v>
      </c>
      <c r="F65" s="19" t="s">
        <v>224</v>
      </c>
      <c r="G65" s="30">
        <v>74454.86</v>
      </c>
      <c r="H65" s="33" t="s">
        <v>38</v>
      </c>
      <c r="I65" s="23">
        <f>+L65-K65</f>
        <v>45</v>
      </c>
      <c r="J65" s="24">
        <v>43866</v>
      </c>
      <c r="K65" s="24">
        <v>43866</v>
      </c>
      <c r="L65" s="24">
        <v>43911</v>
      </c>
      <c r="M65" s="45">
        <v>45189.853446064815</v>
      </c>
      <c r="N65" s="25" t="str">
        <f t="shared" si="2"/>
        <v>PLAZO TERMINADO</v>
      </c>
      <c r="O65" s="35" t="s">
        <v>118</v>
      </c>
      <c r="P65" s="35" t="s">
        <v>118</v>
      </c>
      <c r="Q65" s="26" t="str">
        <f t="shared" ref="Q65:Q96" si="11">+IF(O65=P65,"SI","NO")</f>
        <v>SI</v>
      </c>
    </row>
    <row r="66" spans="1:17" s="6" customFormat="1" ht="36" hidden="1" x14ac:dyDescent="0.15">
      <c r="A66" s="18">
        <f t="shared" si="1"/>
        <v>2020</v>
      </c>
      <c r="B66" s="28" t="s">
        <v>34</v>
      </c>
      <c r="C66" s="20" t="s">
        <v>16</v>
      </c>
      <c r="D66" s="29" t="s">
        <v>223</v>
      </c>
      <c r="E66" s="19" t="s">
        <v>124</v>
      </c>
      <c r="F66" s="19" t="s">
        <v>225</v>
      </c>
      <c r="G66" s="30">
        <v>74030</v>
      </c>
      <c r="H66" s="33" t="s">
        <v>38</v>
      </c>
      <c r="I66" s="23">
        <f>+L66-K66</f>
        <v>45</v>
      </c>
      <c r="J66" s="24">
        <v>43866</v>
      </c>
      <c r="K66" s="24">
        <v>43866</v>
      </c>
      <c r="L66" s="24">
        <v>43911</v>
      </c>
      <c r="M66" s="45">
        <v>45189.853446064815</v>
      </c>
      <c r="N66" s="25" t="str">
        <f t="shared" si="2"/>
        <v>PLAZO TERMINADO</v>
      </c>
      <c r="O66" s="35" t="s">
        <v>118</v>
      </c>
      <c r="P66" s="35" t="s">
        <v>118</v>
      </c>
      <c r="Q66" s="26" t="str">
        <f t="shared" si="11"/>
        <v>SI</v>
      </c>
    </row>
    <row r="67" spans="1:17" s="6" customFormat="1" ht="27" hidden="1" x14ac:dyDescent="0.15">
      <c r="A67" s="18">
        <f t="shared" si="1"/>
        <v>2020</v>
      </c>
      <c r="B67" s="28" t="s">
        <v>226</v>
      </c>
      <c r="C67" s="20" t="s">
        <v>24</v>
      </c>
      <c r="D67" s="29" t="s">
        <v>227</v>
      </c>
      <c r="E67" s="19" t="s">
        <v>228</v>
      </c>
      <c r="F67" s="19" t="s">
        <v>229</v>
      </c>
      <c r="G67" s="30">
        <v>0</v>
      </c>
      <c r="H67" s="22" t="s">
        <v>64</v>
      </c>
      <c r="I67" s="23">
        <f>+L67-K67</f>
        <v>1826</v>
      </c>
      <c r="J67" s="24">
        <f>+K67</f>
        <v>43873</v>
      </c>
      <c r="K67" s="24">
        <v>43873</v>
      </c>
      <c r="L67" s="24">
        <v>45699</v>
      </c>
      <c r="M67" s="45">
        <f ca="1">+NOW()</f>
        <v>45992.676445717596</v>
      </c>
      <c r="N67" s="25" t="str">
        <f t="shared" ca="1" si="2"/>
        <v>PLAZO TERMINADO</v>
      </c>
      <c r="O67" s="31" t="s">
        <v>83</v>
      </c>
      <c r="P67" s="31" t="s">
        <v>27</v>
      </c>
      <c r="Q67" s="26" t="str">
        <f t="shared" si="11"/>
        <v>NO</v>
      </c>
    </row>
    <row r="68" spans="1:17" s="6" customFormat="1" ht="45" hidden="1" x14ac:dyDescent="0.15">
      <c r="A68" s="18">
        <f t="shared" si="1"/>
        <v>2020</v>
      </c>
      <c r="B68" s="28" t="s">
        <v>186</v>
      </c>
      <c r="C68" s="20" t="s">
        <v>16</v>
      </c>
      <c r="D68" s="29" t="s">
        <v>230</v>
      </c>
      <c r="E68" s="19" t="s">
        <v>208</v>
      </c>
      <c r="F68" s="19" t="s">
        <v>231</v>
      </c>
      <c r="G68" s="30">
        <v>285715.20000000001</v>
      </c>
      <c r="H68" s="33" t="s">
        <v>75</v>
      </c>
      <c r="I68" s="23">
        <v>30</v>
      </c>
      <c r="J68" s="24">
        <f>+K68</f>
        <v>43875</v>
      </c>
      <c r="K68" s="24">
        <v>43875</v>
      </c>
      <c r="L68" s="24">
        <f>+K68+I68</f>
        <v>43905</v>
      </c>
      <c r="M68" s="45">
        <f ca="1">+NOW()</f>
        <v>45992.676445717596</v>
      </c>
      <c r="N68" s="25" t="str">
        <f t="shared" ca="1" si="2"/>
        <v>PLAZO TERMINADO</v>
      </c>
      <c r="O68" s="34" t="s">
        <v>190</v>
      </c>
      <c r="P68" s="34" t="s">
        <v>190</v>
      </c>
      <c r="Q68" s="26" t="str">
        <f t="shared" si="11"/>
        <v>SI</v>
      </c>
    </row>
    <row r="69" spans="1:17" s="6" customFormat="1" ht="54" hidden="1" x14ac:dyDescent="0.15">
      <c r="A69" s="18">
        <f t="shared" si="1"/>
        <v>2020</v>
      </c>
      <c r="B69" s="28" t="s">
        <v>232</v>
      </c>
      <c r="C69" s="20" t="s">
        <v>24</v>
      </c>
      <c r="D69" s="29" t="s">
        <v>233</v>
      </c>
      <c r="E69" s="19" t="s">
        <v>234</v>
      </c>
      <c r="F69" s="19" t="s">
        <v>235</v>
      </c>
      <c r="G69" s="30">
        <v>0</v>
      </c>
      <c r="H69" s="22" t="s">
        <v>236</v>
      </c>
      <c r="I69" s="23">
        <f t="shared" ref="I69:I82" si="12">+L69-K69</f>
        <v>1096</v>
      </c>
      <c r="J69" s="24">
        <v>43903</v>
      </c>
      <c r="K69" s="24">
        <v>43903</v>
      </c>
      <c r="L69" s="24">
        <v>44999</v>
      </c>
      <c r="M69" s="45">
        <f ca="1">+NOW()</f>
        <v>45992.676445717596</v>
      </c>
      <c r="N69" s="25" t="str">
        <f t="shared" ca="1" si="2"/>
        <v>PLAZO TERMINADO</v>
      </c>
      <c r="O69" s="31"/>
      <c r="P69" s="31" t="s">
        <v>27</v>
      </c>
      <c r="Q69" s="26" t="str">
        <f t="shared" si="11"/>
        <v>NO</v>
      </c>
    </row>
    <row r="70" spans="1:17" s="6" customFormat="1" ht="36" hidden="1" x14ac:dyDescent="0.15">
      <c r="A70" s="18">
        <f t="shared" si="1"/>
        <v>2020</v>
      </c>
      <c r="B70" s="28" t="s">
        <v>34</v>
      </c>
      <c r="C70" s="20" t="s">
        <v>16</v>
      </c>
      <c r="D70" s="29" t="s">
        <v>223</v>
      </c>
      <c r="E70" s="19" t="s">
        <v>124</v>
      </c>
      <c r="F70" s="19" t="s">
        <v>237</v>
      </c>
      <c r="G70" s="30">
        <v>345030.40000000002</v>
      </c>
      <c r="H70" s="33" t="s">
        <v>38</v>
      </c>
      <c r="I70" s="23">
        <f t="shared" si="12"/>
        <v>45</v>
      </c>
      <c r="J70" s="24">
        <v>44028</v>
      </c>
      <c r="K70" s="24">
        <v>44326</v>
      </c>
      <c r="L70" s="24">
        <v>44371</v>
      </c>
      <c r="M70" s="45">
        <v>45189.853446064815</v>
      </c>
      <c r="N70" s="25" t="str">
        <f t="shared" si="2"/>
        <v>PLAZO TERMINADO</v>
      </c>
      <c r="O70" s="35" t="s">
        <v>80</v>
      </c>
      <c r="P70" s="35" t="s">
        <v>80</v>
      </c>
      <c r="Q70" s="26" t="str">
        <f t="shared" si="11"/>
        <v>SI</v>
      </c>
    </row>
    <row r="71" spans="1:17" s="6" customFormat="1" ht="36" hidden="1" x14ac:dyDescent="0.15">
      <c r="A71" s="18">
        <f t="shared" ref="A71:A134" si="13">+YEAR(J71)</f>
        <v>2020</v>
      </c>
      <c r="B71" s="28" t="s">
        <v>34</v>
      </c>
      <c r="C71" s="20" t="s">
        <v>16</v>
      </c>
      <c r="D71" s="29" t="s">
        <v>238</v>
      </c>
      <c r="E71" s="19" t="s">
        <v>41</v>
      </c>
      <c r="F71" s="19" t="s">
        <v>239</v>
      </c>
      <c r="G71" s="30">
        <v>261120</v>
      </c>
      <c r="H71" s="33" t="s">
        <v>38</v>
      </c>
      <c r="I71" s="23">
        <f t="shared" si="12"/>
        <v>45</v>
      </c>
      <c r="J71" s="24">
        <v>44031</v>
      </c>
      <c r="K71" s="24">
        <v>44031</v>
      </c>
      <c r="L71" s="24">
        <v>44076</v>
      </c>
      <c r="M71" s="45">
        <v>45189.860553935185</v>
      </c>
      <c r="N71" s="25" t="str">
        <f t="shared" si="2"/>
        <v>PLAZO TERMINADO</v>
      </c>
      <c r="O71" s="34" t="s">
        <v>240</v>
      </c>
      <c r="P71" s="35" t="s">
        <v>118</v>
      </c>
      <c r="Q71" s="26" t="str">
        <f t="shared" si="11"/>
        <v>NO</v>
      </c>
    </row>
    <row r="72" spans="1:17" s="6" customFormat="1" ht="36" hidden="1" x14ac:dyDescent="0.15">
      <c r="A72" s="18">
        <f t="shared" si="13"/>
        <v>2020</v>
      </c>
      <c r="B72" s="28" t="s">
        <v>34</v>
      </c>
      <c r="C72" s="20" t="s">
        <v>16</v>
      </c>
      <c r="D72" s="29" t="s">
        <v>241</v>
      </c>
      <c r="E72" s="19" t="s">
        <v>70</v>
      </c>
      <c r="F72" s="19" t="s">
        <v>242</v>
      </c>
      <c r="G72" s="30">
        <v>40000</v>
      </c>
      <c r="H72" s="33" t="s">
        <v>38</v>
      </c>
      <c r="I72" s="23">
        <f t="shared" si="12"/>
        <v>45</v>
      </c>
      <c r="J72" s="24">
        <v>44033</v>
      </c>
      <c r="K72" s="24">
        <v>44033</v>
      </c>
      <c r="L72" s="24">
        <f>+K72+45</f>
        <v>44078</v>
      </c>
      <c r="M72" s="45">
        <f ca="1">+NOW()</f>
        <v>45992.676445717596</v>
      </c>
      <c r="N72" s="25" t="str">
        <f t="shared" ca="1" si="2"/>
        <v>PLAZO TERMINADO</v>
      </c>
      <c r="O72" s="35" t="s">
        <v>80</v>
      </c>
      <c r="P72" s="35" t="s">
        <v>80</v>
      </c>
      <c r="Q72" s="26" t="str">
        <f t="shared" si="11"/>
        <v>SI</v>
      </c>
    </row>
    <row r="73" spans="1:17" s="6" customFormat="1" ht="36" hidden="1" x14ac:dyDescent="0.15">
      <c r="A73" s="18">
        <f t="shared" si="13"/>
        <v>2020</v>
      </c>
      <c r="B73" s="28" t="s">
        <v>34</v>
      </c>
      <c r="C73" s="20" t="s">
        <v>16</v>
      </c>
      <c r="D73" s="29" t="s">
        <v>243</v>
      </c>
      <c r="E73" s="19" t="s">
        <v>108</v>
      </c>
      <c r="F73" s="19" t="s">
        <v>244</v>
      </c>
      <c r="G73" s="30">
        <v>305000</v>
      </c>
      <c r="H73" s="33" t="s">
        <v>196</v>
      </c>
      <c r="I73" s="23">
        <f t="shared" si="12"/>
        <v>102</v>
      </c>
      <c r="J73" s="24">
        <v>44034</v>
      </c>
      <c r="K73" s="24">
        <v>44034</v>
      </c>
      <c r="L73" s="24">
        <f>+K73+102</f>
        <v>44136</v>
      </c>
      <c r="M73" s="45">
        <f ca="1">+NOW()</f>
        <v>45992.676445717596</v>
      </c>
      <c r="N73" s="25" t="str">
        <f t="shared" ref="N73:N136" ca="1" si="14">+IF(L73&gt;M73,"PLAZO VIGENTE","PLAZO TERMINADO")</f>
        <v>PLAZO TERMINADO</v>
      </c>
      <c r="O73" s="32" t="s">
        <v>245</v>
      </c>
      <c r="P73" s="35" t="s">
        <v>80</v>
      </c>
      <c r="Q73" s="26" t="str">
        <f t="shared" si="11"/>
        <v>NO</v>
      </c>
    </row>
    <row r="74" spans="1:17" s="6" customFormat="1" ht="36" hidden="1" x14ac:dyDescent="0.15">
      <c r="A74" s="18">
        <f t="shared" si="13"/>
        <v>2020</v>
      </c>
      <c r="B74" s="28" t="s">
        <v>34</v>
      </c>
      <c r="C74" s="20" t="s">
        <v>16</v>
      </c>
      <c r="D74" s="29" t="s">
        <v>246</v>
      </c>
      <c r="E74" s="19" t="s">
        <v>247</v>
      </c>
      <c r="F74" s="19" t="s">
        <v>248</v>
      </c>
      <c r="G74" s="30">
        <v>241386.88</v>
      </c>
      <c r="H74" s="33" t="s">
        <v>38</v>
      </c>
      <c r="I74" s="23">
        <f t="shared" si="12"/>
        <v>45</v>
      </c>
      <c r="J74" s="24">
        <v>44039</v>
      </c>
      <c r="K74" s="24">
        <v>44039</v>
      </c>
      <c r="L74" s="24">
        <v>44084</v>
      </c>
      <c r="M74" s="45">
        <v>45189.853446064815</v>
      </c>
      <c r="N74" s="25" t="str">
        <f t="shared" si="14"/>
        <v>PLAZO TERMINADO</v>
      </c>
      <c r="O74" s="35" t="s">
        <v>80</v>
      </c>
      <c r="P74" s="35" t="s">
        <v>80</v>
      </c>
      <c r="Q74" s="26" t="str">
        <f t="shared" si="11"/>
        <v>SI</v>
      </c>
    </row>
    <row r="75" spans="1:17" s="6" customFormat="1" ht="45" hidden="1" x14ac:dyDescent="0.15">
      <c r="A75" s="18">
        <f t="shared" si="13"/>
        <v>2020</v>
      </c>
      <c r="B75" s="28" t="s">
        <v>34</v>
      </c>
      <c r="C75" s="20" t="s">
        <v>16</v>
      </c>
      <c r="D75" s="29" t="s">
        <v>249</v>
      </c>
      <c r="E75" s="19" t="s">
        <v>139</v>
      </c>
      <c r="F75" s="19" t="s">
        <v>250</v>
      </c>
      <c r="G75" s="30">
        <v>118096.86</v>
      </c>
      <c r="H75" s="33" t="s">
        <v>38</v>
      </c>
      <c r="I75" s="23">
        <f t="shared" si="12"/>
        <v>45</v>
      </c>
      <c r="J75" s="24">
        <v>44044</v>
      </c>
      <c r="K75" s="24">
        <v>44120</v>
      </c>
      <c r="L75" s="24">
        <f>+K75+45</f>
        <v>44165</v>
      </c>
      <c r="M75" s="45">
        <f ca="1">+NOW()</f>
        <v>45992.676445717596</v>
      </c>
      <c r="N75" s="25" t="str">
        <f t="shared" ca="1" si="14"/>
        <v>PLAZO TERMINADO</v>
      </c>
      <c r="O75" s="35" t="s">
        <v>80</v>
      </c>
      <c r="P75" s="35" t="s">
        <v>80</v>
      </c>
      <c r="Q75" s="26" t="str">
        <f t="shared" si="11"/>
        <v>SI</v>
      </c>
    </row>
    <row r="76" spans="1:17" s="6" customFormat="1" ht="27" hidden="1" x14ac:dyDescent="0.15">
      <c r="A76" s="18">
        <f t="shared" si="13"/>
        <v>2020</v>
      </c>
      <c r="B76" s="28" t="s">
        <v>179</v>
      </c>
      <c r="C76" s="20" t="s">
        <v>24</v>
      </c>
      <c r="D76" s="36" t="s">
        <v>251</v>
      </c>
      <c r="E76" s="28" t="s">
        <v>251</v>
      </c>
      <c r="F76" s="19" t="s">
        <v>252</v>
      </c>
      <c r="G76" s="38">
        <v>0</v>
      </c>
      <c r="H76" s="18" t="s">
        <v>64</v>
      </c>
      <c r="I76" s="19">
        <f t="shared" si="12"/>
        <v>1826</v>
      </c>
      <c r="J76" s="44">
        <v>44047</v>
      </c>
      <c r="K76" s="44">
        <v>44047</v>
      </c>
      <c r="L76" s="44">
        <v>45873</v>
      </c>
      <c r="M76" s="44">
        <f ca="1">+NOW()</f>
        <v>45992.676445717596</v>
      </c>
      <c r="N76" s="25" t="str">
        <f t="shared" ca="1" si="14"/>
        <v>PLAZO TERMINADO</v>
      </c>
      <c r="O76" s="31" t="s">
        <v>182</v>
      </c>
      <c r="P76" s="31" t="s">
        <v>27</v>
      </c>
      <c r="Q76" s="26" t="str">
        <f t="shared" si="11"/>
        <v>NO</v>
      </c>
    </row>
    <row r="77" spans="1:17" s="6" customFormat="1" ht="36" hidden="1" x14ac:dyDescent="0.15">
      <c r="A77" s="18">
        <f t="shared" si="13"/>
        <v>2020</v>
      </c>
      <c r="B77" s="28" t="s">
        <v>34</v>
      </c>
      <c r="C77" s="20" t="s">
        <v>16</v>
      </c>
      <c r="D77" s="29" t="s">
        <v>253</v>
      </c>
      <c r="E77" s="19" t="s">
        <v>151</v>
      </c>
      <c r="F77" s="19" t="s">
        <v>254</v>
      </c>
      <c r="G77" s="30">
        <v>203600</v>
      </c>
      <c r="H77" s="33" t="s">
        <v>38</v>
      </c>
      <c r="I77" s="23">
        <f t="shared" si="12"/>
        <v>45</v>
      </c>
      <c r="J77" s="24">
        <v>44050</v>
      </c>
      <c r="K77" s="24">
        <v>44050</v>
      </c>
      <c r="L77" s="24">
        <v>44095</v>
      </c>
      <c r="M77" s="45">
        <v>45189.860553935185</v>
      </c>
      <c r="N77" s="25" t="str">
        <f t="shared" si="14"/>
        <v>PLAZO TERMINADO</v>
      </c>
      <c r="O77" s="34" t="s">
        <v>255</v>
      </c>
      <c r="P77" s="34" t="s">
        <v>255</v>
      </c>
      <c r="Q77" s="26" t="str">
        <f t="shared" si="11"/>
        <v>SI</v>
      </c>
    </row>
    <row r="78" spans="1:17" s="6" customFormat="1" ht="45" hidden="1" x14ac:dyDescent="0.15">
      <c r="A78" s="18">
        <f t="shared" si="13"/>
        <v>2020</v>
      </c>
      <c r="B78" s="28" t="s">
        <v>34</v>
      </c>
      <c r="C78" s="20" t="s">
        <v>16</v>
      </c>
      <c r="D78" s="29" t="s">
        <v>256</v>
      </c>
      <c r="E78" s="19" t="s">
        <v>70</v>
      </c>
      <c r="F78" s="19" t="s">
        <v>257</v>
      </c>
      <c r="G78" s="30">
        <v>0</v>
      </c>
      <c r="H78" s="33" t="s">
        <v>38</v>
      </c>
      <c r="I78" s="23">
        <f t="shared" si="12"/>
        <v>45</v>
      </c>
      <c r="J78" s="24">
        <v>44054</v>
      </c>
      <c r="K78" s="24">
        <v>44054</v>
      </c>
      <c r="L78" s="24">
        <f>+K78+45</f>
        <v>44099</v>
      </c>
      <c r="M78" s="45">
        <f ca="1">+NOW()</f>
        <v>45992.676445717596</v>
      </c>
      <c r="N78" s="25" t="str">
        <f t="shared" ca="1" si="14"/>
        <v>PLAZO TERMINADO</v>
      </c>
      <c r="O78" s="34" t="s">
        <v>258</v>
      </c>
      <c r="P78" s="35" t="s">
        <v>258</v>
      </c>
      <c r="Q78" s="26" t="str">
        <f t="shared" si="11"/>
        <v>SI</v>
      </c>
    </row>
    <row r="79" spans="1:17" s="6" customFormat="1" ht="36" hidden="1" x14ac:dyDescent="0.15">
      <c r="A79" s="18">
        <f t="shared" si="13"/>
        <v>2020</v>
      </c>
      <c r="B79" s="28" t="s">
        <v>34</v>
      </c>
      <c r="C79" s="20" t="s">
        <v>16</v>
      </c>
      <c r="D79" s="29" t="s">
        <v>259</v>
      </c>
      <c r="E79" s="19" t="s">
        <v>160</v>
      </c>
      <c r="F79" s="19" t="s">
        <v>260</v>
      </c>
      <c r="G79" s="30">
        <v>11058.28</v>
      </c>
      <c r="H79" s="33" t="s">
        <v>38</v>
      </c>
      <c r="I79" s="23">
        <f t="shared" si="12"/>
        <v>45</v>
      </c>
      <c r="J79" s="24">
        <v>44054</v>
      </c>
      <c r="K79" s="24">
        <v>44054</v>
      </c>
      <c r="L79" s="24">
        <v>44099</v>
      </c>
      <c r="M79" s="45">
        <v>45189.860553935185</v>
      </c>
      <c r="N79" s="25" t="str">
        <f t="shared" si="14"/>
        <v>PLAZO TERMINADO</v>
      </c>
      <c r="O79" s="35" t="s">
        <v>118</v>
      </c>
      <c r="P79" s="35" t="s">
        <v>118</v>
      </c>
      <c r="Q79" s="26" t="str">
        <f t="shared" si="11"/>
        <v>SI</v>
      </c>
    </row>
    <row r="80" spans="1:17" s="6" customFormat="1" ht="36" hidden="1" x14ac:dyDescent="0.15">
      <c r="A80" s="18">
        <f t="shared" si="13"/>
        <v>2020</v>
      </c>
      <c r="B80" s="28" t="s">
        <v>34</v>
      </c>
      <c r="C80" s="20" t="s">
        <v>16</v>
      </c>
      <c r="D80" s="29" t="s">
        <v>261</v>
      </c>
      <c r="E80" s="19" t="s">
        <v>108</v>
      </c>
      <c r="F80" s="19" t="s">
        <v>262</v>
      </c>
      <c r="G80" s="30">
        <v>281712.48</v>
      </c>
      <c r="H80" s="33" t="s">
        <v>38</v>
      </c>
      <c r="I80" s="23">
        <f t="shared" si="12"/>
        <v>45</v>
      </c>
      <c r="J80" s="24">
        <v>44056</v>
      </c>
      <c r="K80" s="24">
        <v>44056</v>
      </c>
      <c r="L80" s="24">
        <f>+K80+45</f>
        <v>44101</v>
      </c>
      <c r="M80" s="45">
        <f ca="1">+NOW()</f>
        <v>45992.676445717596</v>
      </c>
      <c r="N80" s="25" t="str">
        <f t="shared" ca="1" si="14"/>
        <v>PLAZO TERMINADO</v>
      </c>
      <c r="O80" s="35" t="s">
        <v>80</v>
      </c>
      <c r="P80" s="35" t="s">
        <v>80</v>
      </c>
      <c r="Q80" s="26" t="str">
        <f t="shared" si="11"/>
        <v>SI</v>
      </c>
    </row>
    <row r="81" spans="1:29" s="6" customFormat="1" ht="36" hidden="1" x14ac:dyDescent="0.15">
      <c r="A81" s="18">
        <f t="shared" si="13"/>
        <v>2020</v>
      </c>
      <c r="B81" s="28" t="s">
        <v>34</v>
      </c>
      <c r="C81" s="20" t="s">
        <v>16</v>
      </c>
      <c r="D81" s="29" t="s">
        <v>263</v>
      </c>
      <c r="E81" s="19" t="s">
        <v>120</v>
      </c>
      <c r="F81" s="19" t="s">
        <v>264</v>
      </c>
      <c r="G81" s="30">
        <v>114689.07</v>
      </c>
      <c r="H81" s="33" t="s">
        <v>38</v>
      </c>
      <c r="I81" s="23">
        <f t="shared" si="12"/>
        <v>45</v>
      </c>
      <c r="J81" s="24">
        <v>44056</v>
      </c>
      <c r="K81" s="24">
        <v>44114</v>
      </c>
      <c r="L81" s="24">
        <v>44159</v>
      </c>
      <c r="M81" s="45">
        <v>45189.853446064815</v>
      </c>
      <c r="N81" s="25" t="str">
        <f t="shared" si="14"/>
        <v>PLAZO TERMINADO</v>
      </c>
      <c r="O81" s="35" t="s">
        <v>118</v>
      </c>
      <c r="P81" s="35" t="s">
        <v>118</v>
      </c>
      <c r="Q81" s="26" t="str">
        <f t="shared" si="11"/>
        <v>SI</v>
      </c>
    </row>
    <row r="82" spans="1:29" s="6" customFormat="1" ht="27" hidden="1" x14ac:dyDescent="0.15">
      <c r="A82" s="18">
        <f t="shared" si="13"/>
        <v>2020</v>
      </c>
      <c r="B82" s="28" t="s">
        <v>34</v>
      </c>
      <c r="C82" s="20" t="s">
        <v>16</v>
      </c>
      <c r="D82" s="29" t="s">
        <v>265</v>
      </c>
      <c r="E82" s="19" t="s">
        <v>266</v>
      </c>
      <c r="F82" s="19" t="s">
        <v>267</v>
      </c>
      <c r="G82" s="30">
        <v>0</v>
      </c>
      <c r="H82" s="33" t="s">
        <v>38</v>
      </c>
      <c r="I82" s="23">
        <f t="shared" si="12"/>
        <v>45</v>
      </c>
      <c r="J82" s="24">
        <v>44056</v>
      </c>
      <c r="K82" s="24">
        <v>44056</v>
      </c>
      <c r="L82" s="24">
        <v>44101</v>
      </c>
      <c r="M82" s="45">
        <v>45189.860553935185</v>
      </c>
      <c r="N82" s="25" t="str">
        <f t="shared" si="14"/>
        <v>PLAZO TERMINADO</v>
      </c>
      <c r="O82" s="35" t="s">
        <v>118</v>
      </c>
      <c r="P82" s="35" t="s">
        <v>118</v>
      </c>
      <c r="Q82" s="26" t="str">
        <f t="shared" si="11"/>
        <v>SI</v>
      </c>
    </row>
    <row r="83" spans="1:29" s="6" customFormat="1" ht="36" hidden="1" x14ac:dyDescent="0.15">
      <c r="A83" s="18">
        <f t="shared" si="13"/>
        <v>2020</v>
      </c>
      <c r="B83" s="28" t="s">
        <v>34</v>
      </c>
      <c r="C83" s="20" t="s">
        <v>16</v>
      </c>
      <c r="D83" s="29" t="s">
        <v>268</v>
      </c>
      <c r="E83" s="19" t="s">
        <v>269</v>
      </c>
      <c r="F83" s="19" t="s">
        <v>270</v>
      </c>
      <c r="G83" s="30">
        <v>192661.76000000001</v>
      </c>
      <c r="H83" s="33" t="s">
        <v>271</v>
      </c>
      <c r="I83" s="23">
        <v>190</v>
      </c>
      <c r="J83" s="24">
        <v>44057</v>
      </c>
      <c r="K83" s="24">
        <v>44057</v>
      </c>
      <c r="L83" s="24">
        <v>44102</v>
      </c>
      <c r="M83" s="45">
        <v>45189.853446064815</v>
      </c>
      <c r="N83" s="25" t="str">
        <f t="shared" si="14"/>
        <v>PLAZO TERMINADO</v>
      </c>
      <c r="O83" s="32" t="s">
        <v>272</v>
      </c>
      <c r="P83" s="35" t="s">
        <v>118</v>
      </c>
      <c r="Q83" s="26" t="str">
        <f t="shared" si="11"/>
        <v>NO</v>
      </c>
    </row>
    <row r="84" spans="1:29" s="6" customFormat="1" ht="36" hidden="1" x14ac:dyDescent="0.15">
      <c r="A84" s="18">
        <f t="shared" si="13"/>
        <v>2020</v>
      </c>
      <c r="B84" s="28" t="s">
        <v>34</v>
      </c>
      <c r="C84" s="20" t="s">
        <v>16</v>
      </c>
      <c r="D84" s="29" t="s">
        <v>273</v>
      </c>
      <c r="E84" s="19" t="s">
        <v>139</v>
      </c>
      <c r="F84" s="19" t="s">
        <v>274</v>
      </c>
      <c r="G84" s="30">
        <v>165600</v>
      </c>
      <c r="H84" s="33" t="s">
        <v>38</v>
      </c>
      <c r="I84" s="23">
        <f>+L84-K84</f>
        <v>45</v>
      </c>
      <c r="J84" s="24">
        <v>44058</v>
      </c>
      <c r="K84" s="24">
        <v>44058</v>
      </c>
      <c r="L84" s="24">
        <f>+K84+45</f>
        <v>44103</v>
      </c>
      <c r="M84" s="45">
        <f t="shared" ref="M84:M96" ca="1" si="15">+NOW()</f>
        <v>45992.676445717596</v>
      </c>
      <c r="N84" s="25" t="str">
        <f t="shared" ca="1" si="14"/>
        <v>PLAZO TERMINADO</v>
      </c>
      <c r="O84" s="35" t="s">
        <v>214</v>
      </c>
      <c r="P84" s="35" t="s">
        <v>214</v>
      </c>
      <c r="Q84" s="26" t="str">
        <f t="shared" si="11"/>
        <v>SI</v>
      </c>
    </row>
    <row r="85" spans="1:29" s="6" customFormat="1" ht="63" hidden="1" x14ac:dyDescent="0.15">
      <c r="A85" s="18">
        <f t="shared" si="13"/>
        <v>2020</v>
      </c>
      <c r="B85" s="28" t="s">
        <v>275</v>
      </c>
      <c r="C85" s="20" t="s">
        <v>24</v>
      </c>
      <c r="D85" s="29" t="s">
        <v>276</v>
      </c>
      <c r="E85" s="19" t="s">
        <v>277</v>
      </c>
      <c r="F85" s="19" t="s">
        <v>278</v>
      </c>
      <c r="G85" s="30">
        <v>0</v>
      </c>
      <c r="H85" s="22" t="s">
        <v>236</v>
      </c>
      <c r="I85" s="23">
        <v>1096</v>
      </c>
      <c r="J85" s="24">
        <v>44070</v>
      </c>
      <c r="K85" s="24">
        <v>44070</v>
      </c>
      <c r="L85" s="24">
        <v>45166</v>
      </c>
      <c r="M85" s="45">
        <f t="shared" ca="1" si="15"/>
        <v>45992.676445717596</v>
      </c>
      <c r="N85" s="25" t="str">
        <f t="shared" ca="1" si="14"/>
        <v>PLAZO TERMINADO</v>
      </c>
      <c r="O85" s="31" t="s">
        <v>27</v>
      </c>
      <c r="P85" s="31" t="s">
        <v>27</v>
      </c>
      <c r="Q85" s="26" t="str">
        <f t="shared" si="11"/>
        <v>SI</v>
      </c>
    </row>
    <row r="86" spans="1:29" s="6" customFormat="1" ht="27" hidden="1" x14ac:dyDescent="0.15">
      <c r="A86" s="18">
        <f t="shared" si="13"/>
        <v>2020</v>
      </c>
      <c r="B86" s="28" t="s">
        <v>34</v>
      </c>
      <c r="C86" s="20" t="s">
        <v>16</v>
      </c>
      <c r="D86" s="29" t="s">
        <v>279</v>
      </c>
      <c r="E86" s="19" t="s">
        <v>142</v>
      </c>
      <c r="F86" s="19" t="s">
        <v>280</v>
      </c>
      <c r="G86" s="30">
        <v>0</v>
      </c>
      <c r="H86" s="22" t="s">
        <v>281</v>
      </c>
      <c r="I86" s="23">
        <f>9*30</f>
        <v>270</v>
      </c>
      <c r="J86" s="24">
        <v>44076</v>
      </c>
      <c r="K86" s="24">
        <v>44076</v>
      </c>
      <c r="L86" s="24">
        <f>+K86+45</f>
        <v>44121</v>
      </c>
      <c r="M86" s="45">
        <f t="shared" ca="1" si="15"/>
        <v>45992.676445717596</v>
      </c>
      <c r="N86" s="25" t="str">
        <f t="shared" ca="1" si="14"/>
        <v>PLAZO TERMINADO</v>
      </c>
      <c r="O86" s="34" t="s">
        <v>83</v>
      </c>
      <c r="P86" s="35" t="s">
        <v>80</v>
      </c>
      <c r="Q86" s="26" t="str">
        <f t="shared" si="11"/>
        <v>NO</v>
      </c>
    </row>
    <row r="87" spans="1:29" s="6" customFormat="1" ht="27" hidden="1" x14ac:dyDescent="0.15">
      <c r="A87" s="18">
        <f t="shared" si="13"/>
        <v>2020</v>
      </c>
      <c r="B87" s="28" t="s">
        <v>34</v>
      </c>
      <c r="C87" s="20" t="s">
        <v>16</v>
      </c>
      <c r="D87" s="29" t="s">
        <v>256</v>
      </c>
      <c r="E87" s="19" t="s">
        <v>70</v>
      </c>
      <c r="F87" s="19" t="s">
        <v>282</v>
      </c>
      <c r="G87" s="30">
        <v>199999.99</v>
      </c>
      <c r="H87" s="33" t="s">
        <v>38</v>
      </c>
      <c r="I87" s="23">
        <f>+L87-K87</f>
        <v>45</v>
      </c>
      <c r="J87" s="24">
        <v>44081</v>
      </c>
      <c r="K87" s="24">
        <v>44081</v>
      </c>
      <c r="L87" s="24">
        <f>+K87+45</f>
        <v>44126</v>
      </c>
      <c r="M87" s="45">
        <f t="shared" ca="1" si="15"/>
        <v>45992.676445717596</v>
      </c>
      <c r="N87" s="25" t="str">
        <f t="shared" ca="1" si="14"/>
        <v>PLAZO TERMINADO</v>
      </c>
      <c r="O87" s="35" t="s">
        <v>80</v>
      </c>
      <c r="P87" s="35" t="s">
        <v>80</v>
      </c>
      <c r="Q87" s="26" t="str">
        <f t="shared" si="11"/>
        <v>SI</v>
      </c>
    </row>
    <row r="88" spans="1:29" s="6" customFormat="1" ht="72" hidden="1" x14ac:dyDescent="0.15">
      <c r="A88" s="18">
        <f t="shared" si="13"/>
        <v>2020</v>
      </c>
      <c r="B88" s="28" t="s">
        <v>154</v>
      </c>
      <c r="C88" s="20" t="s">
        <v>24</v>
      </c>
      <c r="D88" s="19" t="s">
        <v>283</v>
      </c>
      <c r="E88" s="19" t="s">
        <v>284</v>
      </c>
      <c r="F88" s="19" t="s">
        <v>285</v>
      </c>
      <c r="G88" s="120">
        <v>0</v>
      </c>
      <c r="H88" s="18" t="s">
        <v>64</v>
      </c>
      <c r="I88" s="19">
        <f>+L88-K88</f>
        <v>1826</v>
      </c>
      <c r="J88" s="44">
        <f>+K88</f>
        <v>44084</v>
      </c>
      <c r="K88" s="44">
        <v>44084</v>
      </c>
      <c r="L88" s="44">
        <v>45910</v>
      </c>
      <c r="M88" s="44">
        <f t="shared" ca="1" si="15"/>
        <v>45992.67644560185</v>
      </c>
      <c r="N88" s="111" t="s">
        <v>1674</v>
      </c>
      <c r="O88" s="31" t="s">
        <v>286</v>
      </c>
      <c r="P88" s="31" t="s">
        <v>27</v>
      </c>
      <c r="Q88" s="26" t="str">
        <f t="shared" si="11"/>
        <v>NO</v>
      </c>
      <c r="R88" s="116"/>
    </row>
    <row r="89" spans="1:29" ht="54" hidden="1" x14ac:dyDescent="0.15">
      <c r="A89" s="18">
        <f t="shared" si="13"/>
        <v>2020</v>
      </c>
      <c r="B89" s="28" t="s">
        <v>232</v>
      </c>
      <c r="C89" s="20" t="s">
        <v>24</v>
      </c>
      <c r="D89" s="29" t="s">
        <v>287</v>
      </c>
      <c r="E89" s="19" t="s">
        <v>288</v>
      </c>
      <c r="F89" s="19" t="s">
        <v>289</v>
      </c>
      <c r="G89" s="30">
        <v>0</v>
      </c>
      <c r="H89" s="22" t="s">
        <v>236</v>
      </c>
      <c r="I89" s="23">
        <f>+L89-K89</f>
        <v>1095</v>
      </c>
      <c r="J89" s="24">
        <v>44084</v>
      </c>
      <c r="K89" s="24">
        <v>44084</v>
      </c>
      <c r="L89" s="24">
        <v>45179</v>
      </c>
      <c r="M89" s="45">
        <f t="shared" ca="1" si="15"/>
        <v>45992.676445717596</v>
      </c>
      <c r="N89" s="25" t="str">
        <f t="shared" ca="1" si="14"/>
        <v>PLAZO TERMINADO</v>
      </c>
      <c r="O89" s="31"/>
      <c r="P89" s="31" t="s">
        <v>27</v>
      </c>
      <c r="Q89" s="26" t="str">
        <f t="shared" si="11"/>
        <v>NO</v>
      </c>
      <c r="R89" s="6"/>
      <c r="S89" s="6"/>
      <c r="T89" s="6"/>
      <c r="U89" s="6"/>
      <c r="V89" s="6"/>
      <c r="W89" s="6"/>
      <c r="X89" s="6"/>
      <c r="Y89" s="6"/>
      <c r="Z89" s="6"/>
      <c r="AA89" s="6"/>
      <c r="AB89" s="6"/>
      <c r="AC89" s="6"/>
    </row>
    <row r="90" spans="1:29" s="6" customFormat="1" ht="27" hidden="1" x14ac:dyDescent="0.15">
      <c r="A90" s="18">
        <f t="shared" si="13"/>
        <v>2020</v>
      </c>
      <c r="B90" s="28" t="s">
        <v>179</v>
      </c>
      <c r="C90" s="20" t="s">
        <v>24</v>
      </c>
      <c r="D90" s="36" t="s">
        <v>290</v>
      </c>
      <c r="E90" s="28" t="s">
        <v>290</v>
      </c>
      <c r="F90" s="19" t="s">
        <v>181</v>
      </c>
      <c r="G90" s="30">
        <v>0</v>
      </c>
      <c r="H90" s="22" t="s">
        <v>236</v>
      </c>
      <c r="I90" s="23">
        <f>+L90-K90</f>
        <v>1095</v>
      </c>
      <c r="J90" s="24">
        <f>+K90</f>
        <v>44095</v>
      </c>
      <c r="K90" s="24">
        <v>44095</v>
      </c>
      <c r="L90" s="24">
        <v>45190</v>
      </c>
      <c r="M90" s="45">
        <f t="shared" ca="1" si="15"/>
        <v>45992.676445717596</v>
      </c>
      <c r="N90" s="25" t="str">
        <f t="shared" ca="1" si="14"/>
        <v>PLAZO TERMINADO</v>
      </c>
      <c r="O90" s="31" t="s">
        <v>27</v>
      </c>
      <c r="P90" s="31" t="s">
        <v>27</v>
      </c>
      <c r="Q90" s="26" t="str">
        <f t="shared" si="11"/>
        <v>SI</v>
      </c>
    </row>
    <row r="91" spans="1:29" s="6" customFormat="1" ht="36" hidden="1" x14ac:dyDescent="0.15">
      <c r="A91" s="18">
        <f t="shared" si="13"/>
        <v>2020</v>
      </c>
      <c r="B91" s="28" t="s">
        <v>34</v>
      </c>
      <c r="C91" s="20" t="s">
        <v>16</v>
      </c>
      <c r="D91" s="29" t="s">
        <v>291</v>
      </c>
      <c r="E91" s="19" t="s">
        <v>292</v>
      </c>
      <c r="F91" s="19" t="s">
        <v>293</v>
      </c>
      <c r="G91" s="30">
        <v>90097.16</v>
      </c>
      <c r="H91" s="33" t="s">
        <v>38</v>
      </c>
      <c r="I91" s="23">
        <f>+L91-K91</f>
        <v>45</v>
      </c>
      <c r="J91" s="24">
        <v>44098</v>
      </c>
      <c r="K91" s="24">
        <v>44098</v>
      </c>
      <c r="L91" s="24">
        <f>+K91+45</f>
        <v>44143</v>
      </c>
      <c r="M91" s="45">
        <f t="shared" ca="1" si="15"/>
        <v>45992.676445717596</v>
      </c>
      <c r="N91" s="25" t="str">
        <f t="shared" ca="1" si="14"/>
        <v>PLAZO TERMINADO</v>
      </c>
      <c r="O91" s="34" t="s">
        <v>294</v>
      </c>
      <c r="P91" s="35" t="s">
        <v>118</v>
      </c>
      <c r="Q91" s="26" t="str">
        <f t="shared" si="11"/>
        <v>NO</v>
      </c>
    </row>
    <row r="92" spans="1:29" s="6" customFormat="1" ht="45" hidden="1" x14ac:dyDescent="0.15">
      <c r="A92" s="18">
        <f t="shared" si="13"/>
        <v>2020</v>
      </c>
      <c r="B92" s="28" t="s">
        <v>34</v>
      </c>
      <c r="C92" s="20" t="s">
        <v>16</v>
      </c>
      <c r="D92" s="29" t="s">
        <v>111</v>
      </c>
      <c r="E92" s="19" t="s">
        <v>295</v>
      </c>
      <c r="F92" s="19" t="s">
        <v>296</v>
      </c>
      <c r="G92" s="30">
        <v>312267.2</v>
      </c>
      <c r="H92" s="33" t="s">
        <v>297</v>
      </c>
      <c r="I92" s="23">
        <v>120</v>
      </c>
      <c r="J92" s="24">
        <v>44103</v>
      </c>
      <c r="K92" s="24">
        <v>44103</v>
      </c>
      <c r="L92" s="24">
        <f>+K92+45</f>
        <v>44148</v>
      </c>
      <c r="M92" s="45">
        <f t="shared" ca="1" si="15"/>
        <v>45992.676445717596</v>
      </c>
      <c r="N92" s="25" t="str">
        <f t="shared" ca="1" si="14"/>
        <v>PLAZO TERMINADO</v>
      </c>
      <c r="O92" s="34" t="s">
        <v>298</v>
      </c>
      <c r="P92" s="35" t="s">
        <v>118</v>
      </c>
      <c r="Q92" s="26" t="str">
        <f t="shared" si="11"/>
        <v>NO</v>
      </c>
    </row>
    <row r="93" spans="1:29" s="6" customFormat="1" ht="36" hidden="1" x14ac:dyDescent="0.15">
      <c r="A93" s="18">
        <f t="shared" si="13"/>
        <v>2020</v>
      </c>
      <c r="B93" s="28" t="s">
        <v>34</v>
      </c>
      <c r="C93" s="20" t="s">
        <v>16</v>
      </c>
      <c r="D93" s="29" t="s">
        <v>299</v>
      </c>
      <c r="E93" s="19" t="s">
        <v>112</v>
      </c>
      <c r="F93" s="19" t="s">
        <v>300</v>
      </c>
      <c r="G93" s="38">
        <v>100000</v>
      </c>
      <c r="H93" s="33" t="s">
        <v>196</v>
      </c>
      <c r="I93" s="23">
        <f t="shared" ref="I93:I101" si="16">+L93-K93</f>
        <v>79</v>
      </c>
      <c r="J93" s="24">
        <v>44118</v>
      </c>
      <c r="K93" s="24">
        <v>44244</v>
      </c>
      <c r="L93" s="24">
        <v>44323</v>
      </c>
      <c r="M93" s="45">
        <f t="shared" ca="1" si="15"/>
        <v>45992.676445717596</v>
      </c>
      <c r="N93" s="25" t="str">
        <f t="shared" ca="1" si="14"/>
        <v>PLAZO TERMINADO</v>
      </c>
      <c r="O93" s="35" t="s">
        <v>80</v>
      </c>
      <c r="P93" s="35" t="s">
        <v>80</v>
      </c>
      <c r="Q93" s="26" t="str">
        <f t="shared" si="11"/>
        <v>SI</v>
      </c>
      <c r="R93" s="1"/>
      <c r="S93" s="1"/>
      <c r="T93" s="1"/>
      <c r="U93" s="1"/>
      <c r="V93" s="1"/>
      <c r="W93" s="1"/>
      <c r="X93" s="1"/>
      <c r="Y93" s="1"/>
      <c r="Z93" s="1"/>
      <c r="AA93" s="1"/>
      <c r="AB93" s="1"/>
      <c r="AC93" s="1"/>
    </row>
    <row r="94" spans="1:29" s="6" customFormat="1" ht="63" hidden="1" x14ac:dyDescent="0.15">
      <c r="A94" s="18">
        <f t="shared" si="13"/>
        <v>2020</v>
      </c>
      <c r="B94" s="28" t="s">
        <v>232</v>
      </c>
      <c r="C94" s="20" t="s">
        <v>24</v>
      </c>
      <c r="D94" s="29" t="s">
        <v>301</v>
      </c>
      <c r="E94" s="19" t="s">
        <v>302</v>
      </c>
      <c r="F94" s="19" t="s">
        <v>303</v>
      </c>
      <c r="G94" s="30">
        <v>0</v>
      </c>
      <c r="H94" s="22" t="s">
        <v>236</v>
      </c>
      <c r="I94" s="23">
        <f t="shared" si="16"/>
        <v>1095</v>
      </c>
      <c r="J94" s="24">
        <v>44120</v>
      </c>
      <c r="K94" s="24">
        <v>44120</v>
      </c>
      <c r="L94" s="24">
        <v>45215</v>
      </c>
      <c r="M94" s="45">
        <f t="shared" ca="1" si="15"/>
        <v>45992.676445717596</v>
      </c>
      <c r="N94" s="25" t="str">
        <f t="shared" ca="1" si="14"/>
        <v>PLAZO TERMINADO</v>
      </c>
      <c r="O94" s="31"/>
      <c r="P94" s="31" t="s">
        <v>27</v>
      </c>
      <c r="Q94" s="26" t="str">
        <f t="shared" si="11"/>
        <v>NO</v>
      </c>
    </row>
    <row r="95" spans="1:29" s="6" customFormat="1" ht="27" hidden="1" x14ac:dyDescent="0.15">
      <c r="A95" s="18">
        <f t="shared" si="13"/>
        <v>2020</v>
      </c>
      <c r="B95" s="28" t="s">
        <v>179</v>
      </c>
      <c r="C95" s="20" t="s">
        <v>24</v>
      </c>
      <c r="D95" s="36" t="s">
        <v>304</v>
      </c>
      <c r="E95" s="28" t="s">
        <v>304</v>
      </c>
      <c r="F95" s="19" t="s">
        <v>252</v>
      </c>
      <c r="G95" s="30">
        <v>0</v>
      </c>
      <c r="H95" s="22" t="s">
        <v>236</v>
      </c>
      <c r="I95" s="23">
        <f t="shared" si="16"/>
        <v>1095</v>
      </c>
      <c r="J95" s="24">
        <f>+K95</f>
        <v>44123</v>
      </c>
      <c r="K95" s="24">
        <v>44123</v>
      </c>
      <c r="L95" s="24">
        <v>45218</v>
      </c>
      <c r="M95" s="45">
        <f t="shared" ca="1" si="15"/>
        <v>45992.676445717596</v>
      </c>
      <c r="N95" s="25" t="str">
        <f t="shared" ca="1" si="14"/>
        <v>PLAZO TERMINADO</v>
      </c>
      <c r="O95" s="31" t="s">
        <v>27</v>
      </c>
      <c r="P95" s="31" t="s">
        <v>27</v>
      </c>
      <c r="Q95" s="26" t="str">
        <f t="shared" si="11"/>
        <v>SI</v>
      </c>
    </row>
    <row r="96" spans="1:29" s="6" customFormat="1" ht="36" hidden="1" x14ac:dyDescent="0.15">
      <c r="A96" s="18">
        <f t="shared" si="13"/>
        <v>2020</v>
      </c>
      <c r="B96" s="28" t="s">
        <v>215</v>
      </c>
      <c r="C96" s="20" t="s">
        <v>24</v>
      </c>
      <c r="D96" s="29" t="s">
        <v>305</v>
      </c>
      <c r="E96" s="19" t="s">
        <v>306</v>
      </c>
      <c r="F96" s="19" t="s">
        <v>307</v>
      </c>
      <c r="G96" s="30">
        <v>0</v>
      </c>
      <c r="H96" s="22" t="s">
        <v>236</v>
      </c>
      <c r="I96" s="23">
        <f t="shared" si="16"/>
        <v>1096</v>
      </c>
      <c r="J96" s="24">
        <f>+K96</f>
        <v>44124</v>
      </c>
      <c r="K96" s="24">
        <v>44124</v>
      </c>
      <c r="L96" s="24">
        <v>45220</v>
      </c>
      <c r="M96" s="45">
        <f t="shared" ca="1" si="15"/>
        <v>45992.676445717596</v>
      </c>
      <c r="N96" s="25" t="str">
        <f t="shared" ca="1" si="14"/>
        <v>PLAZO TERMINADO</v>
      </c>
      <c r="O96" s="31" t="s">
        <v>27</v>
      </c>
      <c r="P96" s="31" t="s">
        <v>27</v>
      </c>
      <c r="Q96" s="26" t="str">
        <f t="shared" si="11"/>
        <v>SI</v>
      </c>
    </row>
    <row r="97" spans="1:17" s="6" customFormat="1" ht="36" hidden="1" x14ac:dyDescent="0.15">
      <c r="A97" s="18">
        <f t="shared" si="13"/>
        <v>2020</v>
      </c>
      <c r="B97" s="28" t="s">
        <v>34</v>
      </c>
      <c r="C97" s="20" t="s">
        <v>16</v>
      </c>
      <c r="D97" s="29" t="s">
        <v>308</v>
      </c>
      <c r="E97" s="19" t="s">
        <v>120</v>
      </c>
      <c r="F97" s="19" t="s">
        <v>309</v>
      </c>
      <c r="G97" s="30">
        <v>14925.72</v>
      </c>
      <c r="H97" s="33" t="s">
        <v>38</v>
      </c>
      <c r="I97" s="23">
        <f t="shared" si="16"/>
        <v>45</v>
      </c>
      <c r="J97" s="24">
        <v>44125</v>
      </c>
      <c r="K97" s="24">
        <v>44125</v>
      </c>
      <c r="L97" s="24">
        <v>44170</v>
      </c>
      <c r="M97" s="45">
        <v>45189.853446064815</v>
      </c>
      <c r="N97" s="25" t="str">
        <f t="shared" si="14"/>
        <v>PLAZO TERMINADO</v>
      </c>
      <c r="O97" s="34" t="s">
        <v>294</v>
      </c>
      <c r="P97" s="35" t="s">
        <v>80</v>
      </c>
      <c r="Q97" s="26" t="str">
        <f t="shared" ref="Q97:Q128" si="17">+IF(O97=P97,"SI","NO")</f>
        <v>NO</v>
      </c>
    </row>
    <row r="98" spans="1:17" s="6" customFormat="1" ht="27" hidden="1" x14ac:dyDescent="0.15">
      <c r="A98" s="18">
        <f t="shared" si="13"/>
        <v>2020</v>
      </c>
      <c r="B98" s="28" t="s">
        <v>34</v>
      </c>
      <c r="C98" s="20" t="s">
        <v>16</v>
      </c>
      <c r="D98" s="29" t="s">
        <v>310</v>
      </c>
      <c r="E98" s="19" t="s">
        <v>311</v>
      </c>
      <c r="F98" s="19" t="s">
        <v>312</v>
      </c>
      <c r="G98" s="30">
        <v>0</v>
      </c>
      <c r="H98" s="33" t="s">
        <v>38</v>
      </c>
      <c r="I98" s="23">
        <f t="shared" si="16"/>
        <v>45</v>
      </c>
      <c r="J98" s="24">
        <v>44140</v>
      </c>
      <c r="K98" s="24">
        <v>44140</v>
      </c>
      <c r="L98" s="24">
        <v>44185</v>
      </c>
      <c r="M98" s="45">
        <v>45189.860553935185</v>
      </c>
      <c r="N98" s="25" t="str">
        <f t="shared" si="14"/>
        <v>PLAZO TERMINADO</v>
      </c>
      <c r="O98" s="35" t="s">
        <v>118</v>
      </c>
      <c r="P98" s="35" t="s">
        <v>118</v>
      </c>
      <c r="Q98" s="26" t="str">
        <f t="shared" si="17"/>
        <v>SI</v>
      </c>
    </row>
    <row r="99" spans="1:17" s="6" customFormat="1" ht="27" hidden="1" x14ac:dyDescent="0.15">
      <c r="A99" s="18">
        <f t="shared" si="13"/>
        <v>2020</v>
      </c>
      <c r="B99" s="28" t="s">
        <v>34</v>
      </c>
      <c r="C99" s="20" t="s">
        <v>16</v>
      </c>
      <c r="D99" s="29" t="s">
        <v>313</v>
      </c>
      <c r="E99" s="19" t="s">
        <v>192</v>
      </c>
      <c r="F99" s="19" t="s">
        <v>314</v>
      </c>
      <c r="G99" s="30">
        <v>0</v>
      </c>
      <c r="H99" s="33" t="s">
        <v>38</v>
      </c>
      <c r="I99" s="23">
        <f t="shared" si="16"/>
        <v>45</v>
      </c>
      <c r="J99" s="24">
        <v>44153</v>
      </c>
      <c r="K99" s="24">
        <v>44153</v>
      </c>
      <c r="L99" s="24">
        <f>+K99+45</f>
        <v>44198</v>
      </c>
      <c r="M99" s="45">
        <f ca="1">+NOW()</f>
        <v>45992.676445717596</v>
      </c>
      <c r="N99" s="25" t="str">
        <f t="shared" ca="1" si="14"/>
        <v>PLAZO TERMINADO</v>
      </c>
      <c r="O99" s="35" t="s">
        <v>118</v>
      </c>
      <c r="P99" s="35" t="s">
        <v>118</v>
      </c>
      <c r="Q99" s="26" t="str">
        <f t="shared" si="17"/>
        <v>SI</v>
      </c>
    </row>
    <row r="100" spans="1:17" s="6" customFormat="1" ht="36" hidden="1" x14ac:dyDescent="0.15">
      <c r="A100" s="18">
        <f t="shared" si="13"/>
        <v>2020</v>
      </c>
      <c r="B100" s="28" t="s">
        <v>34</v>
      </c>
      <c r="C100" s="20" t="s">
        <v>16</v>
      </c>
      <c r="D100" s="29" t="s">
        <v>315</v>
      </c>
      <c r="E100" s="19" t="s">
        <v>266</v>
      </c>
      <c r="F100" s="19" t="s">
        <v>316</v>
      </c>
      <c r="G100" s="30">
        <v>0</v>
      </c>
      <c r="H100" s="33" t="s">
        <v>38</v>
      </c>
      <c r="I100" s="23">
        <f t="shared" si="16"/>
        <v>45</v>
      </c>
      <c r="J100" s="24">
        <v>44153</v>
      </c>
      <c r="K100" s="24">
        <v>44153</v>
      </c>
      <c r="L100" s="24">
        <v>44198</v>
      </c>
      <c r="M100" s="45">
        <v>45189.860553935185</v>
      </c>
      <c r="N100" s="25" t="str">
        <f t="shared" si="14"/>
        <v>PLAZO TERMINADO</v>
      </c>
      <c r="O100" s="34" t="s">
        <v>317</v>
      </c>
      <c r="P100" s="35" t="s">
        <v>118</v>
      </c>
      <c r="Q100" s="26" t="str">
        <f t="shared" si="17"/>
        <v>NO</v>
      </c>
    </row>
    <row r="101" spans="1:17" s="6" customFormat="1" ht="36" hidden="1" x14ac:dyDescent="0.15">
      <c r="A101" s="18">
        <f t="shared" si="13"/>
        <v>2020</v>
      </c>
      <c r="B101" s="28" t="s">
        <v>34</v>
      </c>
      <c r="C101" s="20" t="s">
        <v>16</v>
      </c>
      <c r="D101" s="29" t="s">
        <v>318</v>
      </c>
      <c r="E101" s="19" t="s">
        <v>41</v>
      </c>
      <c r="F101" s="19" t="s">
        <v>319</v>
      </c>
      <c r="G101" s="30">
        <v>0</v>
      </c>
      <c r="H101" s="33" t="s">
        <v>38</v>
      </c>
      <c r="I101" s="23">
        <f t="shared" si="16"/>
        <v>45</v>
      </c>
      <c r="J101" s="24">
        <v>44153</v>
      </c>
      <c r="K101" s="24">
        <v>44153</v>
      </c>
      <c r="L101" s="24">
        <v>44198</v>
      </c>
      <c r="M101" s="45">
        <v>45189.860553935185</v>
      </c>
      <c r="N101" s="25" t="str">
        <f t="shared" si="14"/>
        <v>PLAZO TERMINADO</v>
      </c>
      <c r="O101" s="34" t="s">
        <v>317</v>
      </c>
      <c r="P101" s="35" t="s">
        <v>118</v>
      </c>
      <c r="Q101" s="26" t="str">
        <f t="shared" si="17"/>
        <v>NO</v>
      </c>
    </row>
    <row r="102" spans="1:17" s="6" customFormat="1" ht="27" hidden="1" x14ac:dyDescent="0.15">
      <c r="A102" s="18">
        <f t="shared" si="13"/>
        <v>2020</v>
      </c>
      <c r="B102" s="28" t="s">
        <v>179</v>
      </c>
      <c r="C102" s="20" t="s">
        <v>24</v>
      </c>
      <c r="D102" s="36" t="s">
        <v>320</v>
      </c>
      <c r="E102" s="28" t="s">
        <v>320</v>
      </c>
      <c r="F102" s="19" t="s">
        <v>181</v>
      </c>
      <c r="G102" s="30">
        <v>0</v>
      </c>
      <c r="H102" s="22" t="s">
        <v>236</v>
      </c>
      <c r="I102" s="23">
        <v>1095</v>
      </c>
      <c r="J102" s="24">
        <f>+K102</f>
        <v>44158</v>
      </c>
      <c r="K102" s="24">
        <f>+L102-I102</f>
        <v>44158</v>
      </c>
      <c r="L102" s="24">
        <v>45253</v>
      </c>
      <c r="M102" s="45">
        <f ca="1">+NOW()</f>
        <v>45992.676445717596</v>
      </c>
      <c r="N102" s="25" t="str">
        <f t="shared" ca="1" si="14"/>
        <v>PLAZO TERMINADO</v>
      </c>
      <c r="O102" s="31" t="s">
        <v>27</v>
      </c>
      <c r="P102" s="31" t="s">
        <v>27</v>
      </c>
      <c r="Q102" s="26" t="str">
        <f t="shared" si="17"/>
        <v>SI</v>
      </c>
    </row>
    <row r="103" spans="1:17" s="6" customFormat="1" ht="36" hidden="1" x14ac:dyDescent="0.15">
      <c r="A103" s="18">
        <f t="shared" si="13"/>
        <v>2020</v>
      </c>
      <c r="B103" s="28" t="s">
        <v>34</v>
      </c>
      <c r="C103" s="20" t="s">
        <v>16</v>
      </c>
      <c r="D103" s="29" t="s">
        <v>321</v>
      </c>
      <c r="E103" s="19" t="s">
        <v>322</v>
      </c>
      <c r="F103" s="19" t="s">
        <v>323</v>
      </c>
      <c r="G103" s="30">
        <v>63741.14</v>
      </c>
      <c r="H103" s="33" t="s">
        <v>324</v>
      </c>
      <c r="I103" s="23">
        <v>60</v>
      </c>
      <c r="J103" s="24">
        <v>44160</v>
      </c>
      <c r="K103" s="24">
        <v>44160</v>
      </c>
      <c r="L103" s="24">
        <v>44205</v>
      </c>
      <c r="M103" s="45">
        <v>45189.853446064815</v>
      </c>
      <c r="N103" s="25" t="str">
        <f t="shared" si="14"/>
        <v>PLAZO TERMINADO</v>
      </c>
      <c r="O103" s="34" t="s">
        <v>240</v>
      </c>
      <c r="P103" s="35" t="s">
        <v>118</v>
      </c>
      <c r="Q103" s="26" t="str">
        <f t="shared" si="17"/>
        <v>NO</v>
      </c>
    </row>
    <row r="104" spans="1:17" s="6" customFormat="1" ht="36" hidden="1" x14ac:dyDescent="0.15">
      <c r="A104" s="18">
        <f t="shared" si="13"/>
        <v>2020</v>
      </c>
      <c r="B104" s="28" t="s">
        <v>34</v>
      </c>
      <c r="C104" s="20" t="s">
        <v>16</v>
      </c>
      <c r="D104" s="29" t="s">
        <v>325</v>
      </c>
      <c r="E104" s="19" t="s">
        <v>326</v>
      </c>
      <c r="F104" s="19" t="s">
        <v>327</v>
      </c>
      <c r="G104" s="30">
        <v>0</v>
      </c>
      <c r="H104" s="22" t="s">
        <v>38</v>
      </c>
      <c r="I104" s="23">
        <f>+L104-K104</f>
        <v>45</v>
      </c>
      <c r="J104" s="24">
        <v>44166</v>
      </c>
      <c r="K104" s="24">
        <v>44166</v>
      </c>
      <c r="L104" s="24">
        <f>+K104+45</f>
        <v>44211</v>
      </c>
      <c r="M104" s="45">
        <f ca="1">+NOW()</f>
        <v>45992.676445717596</v>
      </c>
      <c r="N104" s="25" t="str">
        <f t="shared" ca="1" si="14"/>
        <v>PLAZO TERMINADO</v>
      </c>
      <c r="O104" s="35" t="s">
        <v>118</v>
      </c>
      <c r="P104" s="35" t="s">
        <v>118</v>
      </c>
      <c r="Q104" s="26" t="str">
        <f t="shared" si="17"/>
        <v>SI</v>
      </c>
    </row>
    <row r="105" spans="1:17" s="6" customFormat="1" ht="36" hidden="1" x14ac:dyDescent="0.15">
      <c r="A105" s="18">
        <f t="shared" si="13"/>
        <v>2020</v>
      </c>
      <c r="B105" s="28" t="s">
        <v>179</v>
      </c>
      <c r="C105" s="20" t="s">
        <v>24</v>
      </c>
      <c r="D105" s="36" t="s">
        <v>328</v>
      </c>
      <c r="E105" s="28" t="s">
        <v>328</v>
      </c>
      <c r="F105" s="19" t="s">
        <v>181</v>
      </c>
      <c r="G105" s="30">
        <v>0</v>
      </c>
      <c r="H105" s="22" t="s">
        <v>236</v>
      </c>
      <c r="I105" s="23">
        <f>+L105-K105</f>
        <v>1095</v>
      </c>
      <c r="J105" s="24">
        <f>+K105</f>
        <v>44166</v>
      </c>
      <c r="K105" s="24">
        <v>44166</v>
      </c>
      <c r="L105" s="24">
        <v>45261</v>
      </c>
      <c r="M105" s="45">
        <f ca="1">+NOW()</f>
        <v>45992.676445717596</v>
      </c>
      <c r="N105" s="25" t="str">
        <f t="shared" ca="1" si="14"/>
        <v>PLAZO TERMINADO</v>
      </c>
      <c r="O105" s="31" t="s">
        <v>27</v>
      </c>
      <c r="P105" s="31" t="s">
        <v>27</v>
      </c>
      <c r="Q105" s="26" t="str">
        <f t="shared" si="17"/>
        <v>SI</v>
      </c>
    </row>
    <row r="106" spans="1:17" s="6" customFormat="1" ht="36" hidden="1" x14ac:dyDescent="0.15">
      <c r="A106" s="18">
        <f t="shared" si="13"/>
        <v>2020</v>
      </c>
      <c r="B106" s="28" t="s">
        <v>34</v>
      </c>
      <c r="C106" s="20" t="s">
        <v>16</v>
      </c>
      <c r="D106" s="29" t="s">
        <v>329</v>
      </c>
      <c r="E106" s="19" t="s">
        <v>330</v>
      </c>
      <c r="F106" s="19" t="s">
        <v>331</v>
      </c>
      <c r="G106" s="30">
        <v>0</v>
      </c>
      <c r="H106" s="33" t="s">
        <v>38</v>
      </c>
      <c r="I106" s="23">
        <f>+L106-K106</f>
        <v>45</v>
      </c>
      <c r="J106" s="24">
        <v>44175</v>
      </c>
      <c r="K106" s="24">
        <v>44175</v>
      </c>
      <c r="L106" s="24">
        <v>44220</v>
      </c>
      <c r="M106" s="45">
        <v>45189.860553935185</v>
      </c>
      <c r="N106" s="25" t="str">
        <f t="shared" si="14"/>
        <v>PLAZO TERMINADO</v>
      </c>
      <c r="O106" s="34" t="s">
        <v>332</v>
      </c>
      <c r="P106" s="34" t="s">
        <v>332</v>
      </c>
      <c r="Q106" s="26" t="str">
        <f t="shared" si="17"/>
        <v>SI</v>
      </c>
    </row>
    <row r="107" spans="1:17" s="6" customFormat="1" ht="27" hidden="1" x14ac:dyDescent="0.15">
      <c r="A107" s="18">
        <f t="shared" si="13"/>
        <v>2020</v>
      </c>
      <c r="B107" s="28" t="s">
        <v>34</v>
      </c>
      <c r="C107" s="20" t="s">
        <v>16</v>
      </c>
      <c r="D107" s="29" t="s">
        <v>333</v>
      </c>
      <c r="E107" s="19" t="s">
        <v>330</v>
      </c>
      <c r="F107" s="19" t="s">
        <v>334</v>
      </c>
      <c r="G107" s="30">
        <v>0</v>
      </c>
      <c r="H107" s="33" t="s">
        <v>335</v>
      </c>
      <c r="I107" s="23">
        <v>21</v>
      </c>
      <c r="J107" s="24">
        <v>44179</v>
      </c>
      <c r="K107" s="24">
        <v>44179</v>
      </c>
      <c r="L107" s="24">
        <v>44224</v>
      </c>
      <c r="M107" s="45">
        <v>45189.860553935185</v>
      </c>
      <c r="N107" s="25" t="str">
        <f t="shared" si="14"/>
        <v>PLAZO TERMINADO</v>
      </c>
      <c r="O107" s="32" t="s">
        <v>336</v>
      </c>
      <c r="P107" s="35" t="s">
        <v>80</v>
      </c>
      <c r="Q107" s="26" t="str">
        <f t="shared" si="17"/>
        <v>NO</v>
      </c>
    </row>
    <row r="108" spans="1:17" s="6" customFormat="1" ht="18" hidden="1" x14ac:dyDescent="0.15">
      <c r="A108" s="18">
        <f t="shared" si="13"/>
        <v>2020</v>
      </c>
      <c r="B108" s="28" t="s">
        <v>179</v>
      </c>
      <c r="C108" s="20" t="s">
        <v>24</v>
      </c>
      <c r="D108" s="36" t="s">
        <v>337</v>
      </c>
      <c r="E108" s="28" t="s">
        <v>337</v>
      </c>
      <c r="F108" s="19" t="s">
        <v>338</v>
      </c>
      <c r="G108" s="30">
        <v>0</v>
      </c>
      <c r="H108" s="22" t="s">
        <v>236</v>
      </c>
      <c r="I108" s="23">
        <f>+L108-K108</f>
        <v>1095</v>
      </c>
      <c r="J108" s="24">
        <f>+K108</f>
        <v>44180</v>
      </c>
      <c r="K108" s="24">
        <v>44180</v>
      </c>
      <c r="L108" s="24">
        <v>45275</v>
      </c>
      <c r="M108" s="45">
        <f ca="1">+NOW()</f>
        <v>45992.676445717596</v>
      </c>
      <c r="N108" s="25" t="str">
        <f t="shared" ca="1" si="14"/>
        <v>PLAZO TERMINADO</v>
      </c>
      <c r="O108" s="31" t="s">
        <v>27</v>
      </c>
      <c r="P108" s="31" t="s">
        <v>27</v>
      </c>
      <c r="Q108" s="26" t="str">
        <f t="shared" si="17"/>
        <v>SI</v>
      </c>
    </row>
    <row r="109" spans="1:17" s="6" customFormat="1" ht="36" hidden="1" x14ac:dyDescent="0.15">
      <c r="A109" s="18">
        <f t="shared" si="13"/>
        <v>2020</v>
      </c>
      <c r="B109" s="28" t="s">
        <v>34</v>
      </c>
      <c r="C109" s="20" t="s">
        <v>16</v>
      </c>
      <c r="D109" s="29" t="s">
        <v>339</v>
      </c>
      <c r="E109" s="19" t="s">
        <v>78</v>
      </c>
      <c r="F109" s="19" t="s">
        <v>340</v>
      </c>
      <c r="G109" s="30">
        <v>0</v>
      </c>
      <c r="H109" s="22" t="s">
        <v>38</v>
      </c>
      <c r="I109" s="23">
        <f>+L109-K109</f>
        <v>45</v>
      </c>
      <c r="J109" s="24">
        <v>44182</v>
      </c>
      <c r="K109" s="24">
        <v>44182</v>
      </c>
      <c r="L109" s="24">
        <v>44227</v>
      </c>
      <c r="M109" s="45">
        <v>45189.853446064815</v>
      </c>
      <c r="N109" s="25" t="str">
        <f t="shared" si="14"/>
        <v>PLAZO TERMINADO</v>
      </c>
      <c r="O109" s="32" t="s">
        <v>341</v>
      </c>
      <c r="P109" s="32" t="s">
        <v>341</v>
      </c>
      <c r="Q109" s="26" t="str">
        <f t="shared" si="17"/>
        <v>SI</v>
      </c>
    </row>
    <row r="110" spans="1:17" s="6" customFormat="1" ht="81" hidden="1" x14ac:dyDescent="0.15">
      <c r="A110" s="18">
        <f t="shared" si="13"/>
        <v>2020</v>
      </c>
      <c r="B110" s="28" t="s">
        <v>15</v>
      </c>
      <c r="C110" s="20" t="s">
        <v>16</v>
      </c>
      <c r="D110" s="36" t="s">
        <v>342</v>
      </c>
      <c r="E110" s="39" t="s">
        <v>343</v>
      </c>
      <c r="F110" s="19" t="s">
        <v>344</v>
      </c>
      <c r="G110" s="30">
        <v>349540</v>
      </c>
      <c r="H110" s="33" t="s">
        <v>32</v>
      </c>
      <c r="I110" s="23">
        <f>365*2</f>
        <v>730</v>
      </c>
      <c r="J110" s="24">
        <v>44183</v>
      </c>
      <c r="K110" s="24">
        <v>44280</v>
      </c>
      <c r="L110" s="24">
        <f>+K110+I110</f>
        <v>45010</v>
      </c>
      <c r="M110" s="45">
        <f t="shared" ref="M110:M118" ca="1" si="18">+NOW()</f>
        <v>45992.676445717596</v>
      </c>
      <c r="N110" s="25" t="str">
        <f t="shared" ca="1" si="14"/>
        <v>PLAZO TERMINADO</v>
      </c>
      <c r="O110" s="34" t="s">
        <v>345</v>
      </c>
      <c r="P110" s="35" t="s">
        <v>345</v>
      </c>
      <c r="Q110" s="26" t="str">
        <f t="shared" si="17"/>
        <v>SI</v>
      </c>
    </row>
    <row r="111" spans="1:17" s="6" customFormat="1" ht="36" hidden="1" x14ac:dyDescent="0.15">
      <c r="A111" s="18">
        <f t="shared" si="13"/>
        <v>2020</v>
      </c>
      <c r="B111" s="28" t="s">
        <v>34</v>
      </c>
      <c r="C111" s="20" t="s">
        <v>16</v>
      </c>
      <c r="D111" s="29" t="s">
        <v>346</v>
      </c>
      <c r="E111" s="19" t="s">
        <v>347</v>
      </c>
      <c r="F111" s="19" t="s">
        <v>348</v>
      </c>
      <c r="G111" s="30">
        <v>0</v>
      </c>
      <c r="H111" s="22" t="s">
        <v>219</v>
      </c>
      <c r="I111" s="23">
        <f>365*4</f>
        <v>1460</v>
      </c>
      <c r="J111" s="24">
        <f>+K111</f>
        <v>44187</v>
      </c>
      <c r="K111" s="24">
        <v>44187</v>
      </c>
      <c r="L111" s="24">
        <f>+K111+I111</f>
        <v>45647</v>
      </c>
      <c r="M111" s="45">
        <f t="shared" ca="1" si="18"/>
        <v>45992.676445717596</v>
      </c>
      <c r="N111" s="25" t="str">
        <f t="shared" ca="1" si="14"/>
        <v>PLAZO TERMINADO</v>
      </c>
      <c r="O111" s="34" t="s">
        <v>240</v>
      </c>
      <c r="P111" s="35" t="s">
        <v>51</v>
      </c>
      <c r="Q111" s="26" t="str">
        <f t="shared" si="17"/>
        <v>NO</v>
      </c>
    </row>
    <row r="112" spans="1:17" s="6" customFormat="1" ht="36" hidden="1" x14ac:dyDescent="0.15">
      <c r="A112" s="18">
        <f t="shared" si="13"/>
        <v>2021</v>
      </c>
      <c r="B112" s="28" t="s">
        <v>232</v>
      </c>
      <c r="C112" s="20" t="s">
        <v>24</v>
      </c>
      <c r="D112" s="29" t="s">
        <v>349</v>
      </c>
      <c r="E112" s="19" t="s">
        <v>350</v>
      </c>
      <c r="F112" s="19" t="s">
        <v>351</v>
      </c>
      <c r="G112" s="30">
        <v>0</v>
      </c>
      <c r="H112" s="22" t="s">
        <v>32</v>
      </c>
      <c r="I112" s="23">
        <f>+L112-K112</f>
        <v>730</v>
      </c>
      <c r="J112" s="24">
        <v>44199</v>
      </c>
      <c r="K112" s="24">
        <v>44199</v>
      </c>
      <c r="L112" s="24">
        <v>44929</v>
      </c>
      <c r="M112" s="45">
        <f t="shared" ca="1" si="18"/>
        <v>45992.676445717596</v>
      </c>
      <c r="N112" s="25" t="str">
        <f t="shared" ca="1" si="14"/>
        <v>PLAZO TERMINADO</v>
      </c>
      <c r="O112" s="31"/>
      <c r="P112" s="31" t="s">
        <v>27</v>
      </c>
      <c r="Q112" s="26" t="str">
        <f t="shared" si="17"/>
        <v>NO</v>
      </c>
    </row>
    <row r="113" spans="1:17" s="6" customFormat="1" ht="36" hidden="1" x14ac:dyDescent="0.15">
      <c r="A113" s="18">
        <f t="shared" si="13"/>
        <v>2021</v>
      </c>
      <c r="B113" s="28" t="s">
        <v>34</v>
      </c>
      <c r="C113" s="20" t="s">
        <v>16</v>
      </c>
      <c r="D113" s="29" t="s">
        <v>352</v>
      </c>
      <c r="E113" s="19" t="s">
        <v>353</v>
      </c>
      <c r="F113" s="19" t="s">
        <v>354</v>
      </c>
      <c r="G113" s="30">
        <v>140309.28</v>
      </c>
      <c r="H113" s="33" t="s">
        <v>355</v>
      </c>
      <c r="I113" s="23">
        <v>150</v>
      </c>
      <c r="J113" s="24">
        <v>44201</v>
      </c>
      <c r="K113" s="24">
        <v>44260</v>
      </c>
      <c r="L113" s="24">
        <f>+K113+45</f>
        <v>44305</v>
      </c>
      <c r="M113" s="45">
        <f t="shared" ca="1" si="18"/>
        <v>45992.676445717596</v>
      </c>
      <c r="N113" s="25" t="str">
        <f t="shared" ca="1" si="14"/>
        <v>PLAZO TERMINADO</v>
      </c>
      <c r="O113" s="34" t="s">
        <v>294</v>
      </c>
      <c r="P113" s="35" t="s">
        <v>80</v>
      </c>
      <c r="Q113" s="26" t="str">
        <f t="shared" si="17"/>
        <v>NO</v>
      </c>
    </row>
    <row r="114" spans="1:17" s="6" customFormat="1" ht="18" hidden="1" x14ac:dyDescent="0.15">
      <c r="A114" s="18">
        <f t="shared" si="13"/>
        <v>2021</v>
      </c>
      <c r="B114" s="28" t="s">
        <v>179</v>
      </c>
      <c r="C114" s="20" t="s">
        <v>24</v>
      </c>
      <c r="D114" s="36" t="s">
        <v>356</v>
      </c>
      <c r="E114" s="28" t="s">
        <v>356</v>
      </c>
      <c r="F114" s="19" t="s">
        <v>181</v>
      </c>
      <c r="G114" s="30">
        <v>0</v>
      </c>
      <c r="H114" s="22"/>
      <c r="I114" s="23">
        <f t="shared" ref="I114:I119" si="19">+L114-K114</f>
        <v>1095</v>
      </c>
      <c r="J114" s="24">
        <f>+K114</f>
        <v>44214</v>
      </c>
      <c r="K114" s="24">
        <v>44214</v>
      </c>
      <c r="L114" s="24">
        <v>45309</v>
      </c>
      <c r="M114" s="45">
        <f t="shared" ca="1" si="18"/>
        <v>45992.676445717596</v>
      </c>
      <c r="N114" s="25" t="str">
        <f t="shared" ca="1" si="14"/>
        <v>PLAZO TERMINADO</v>
      </c>
      <c r="O114" s="31" t="s">
        <v>27</v>
      </c>
      <c r="P114" s="31" t="s">
        <v>27</v>
      </c>
      <c r="Q114" s="26" t="str">
        <f t="shared" si="17"/>
        <v>SI</v>
      </c>
    </row>
    <row r="115" spans="1:17" s="6" customFormat="1" ht="36" hidden="1" x14ac:dyDescent="0.15">
      <c r="A115" s="18">
        <f t="shared" si="13"/>
        <v>2021</v>
      </c>
      <c r="B115" s="28" t="s">
        <v>34</v>
      </c>
      <c r="C115" s="20" t="s">
        <v>16</v>
      </c>
      <c r="D115" s="29" t="s">
        <v>357</v>
      </c>
      <c r="E115" s="19" t="s">
        <v>358</v>
      </c>
      <c r="F115" s="19" t="s">
        <v>359</v>
      </c>
      <c r="G115" s="30">
        <v>111159.85</v>
      </c>
      <c r="H115" s="33"/>
      <c r="I115" s="23">
        <f t="shared" si="19"/>
        <v>45</v>
      </c>
      <c r="J115" s="24">
        <v>44215</v>
      </c>
      <c r="K115" s="24">
        <v>44247</v>
      </c>
      <c r="L115" s="24">
        <f>+K115+45</f>
        <v>44292</v>
      </c>
      <c r="M115" s="45">
        <f t="shared" ca="1" si="18"/>
        <v>45992.676445717596</v>
      </c>
      <c r="N115" s="25" t="str">
        <f t="shared" ca="1" si="14"/>
        <v>PLAZO TERMINADO</v>
      </c>
      <c r="O115" s="35" t="s">
        <v>118</v>
      </c>
      <c r="P115" s="35" t="s">
        <v>118</v>
      </c>
      <c r="Q115" s="26" t="str">
        <f t="shared" si="17"/>
        <v>SI</v>
      </c>
    </row>
    <row r="116" spans="1:17" s="6" customFormat="1" ht="45" hidden="1" x14ac:dyDescent="0.15">
      <c r="A116" s="18">
        <f t="shared" si="13"/>
        <v>2021</v>
      </c>
      <c r="B116" s="28" t="s">
        <v>34</v>
      </c>
      <c r="C116" s="20" t="s">
        <v>16</v>
      </c>
      <c r="D116" s="29" t="s">
        <v>360</v>
      </c>
      <c r="E116" s="19" t="s">
        <v>108</v>
      </c>
      <c r="F116" s="19" t="s">
        <v>361</v>
      </c>
      <c r="G116" s="30">
        <v>0</v>
      </c>
      <c r="H116" s="22"/>
      <c r="I116" s="23">
        <f t="shared" si="19"/>
        <v>27</v>
      </c>
      <c r="J116" s="24">
        <v>44223</v>
      </c>
      <c r="K116" s="24">
        <v>44405</v>
      </c>
      <c r="L116" s="24">
        <v>44432</v>
      </c>
      <c r="M116" s="45">
        <f t="shared" ca="1" si="18"/>
        <v>45992.676445717596</v>
      </c>
      <c r="N116" s="25" t="str">
        <f t="shared" ca="1" si="14"/>
        <v>PLAZO TERMINADO</v>
      </c>
      <c r="O116" s="35" t="s">
        <v>362</v>
      </c>
      <c r="P116" s="35" t="s">
        <v>362</v>
      </c>
      <c r="Q116" s="26" t="str">
        <f t="shared" si="17"/>
        <v>SI</v>
      </c>
    </row>
    <row r="117" spans="1:17" s="6" customFormat="1" ht="36" hidden="1" x14ac:dyDescent="0.15">
      <c r="A117" s="18">
        <f t="shared" si="13"/>
        <v>2021</v>
      </c>
      <c r="B117" s="28" t="s">
        <v>34</v>
      </c>
      <c r="C117" s="20" t="s">
        <v>16</v>
      </c>
      <c r="D117" s="29" t="s">
        <v>363</v>
      </c>
      <c r="E117" s="19" t="s">
        <v>292</v>
      </c>
      <c r="F117" s="19" t="s">
        <v>364</v>
      </c>
      <c r="G117" s="30">
        <v>102035.41</v>
      </c>
      <c r="H117" s="33"/>
      <c r="I117" s="23">
        <f t="shared" si="19"/>
        <v>45</v>
      </c>
      <c r="J117" s="24">
        <v>44225</v>
      </c>
      <c r="K117" s="24">
        <v>44225</v>
      </c>
      <c r="L117" s="24">
        <f>+K117+45</f>
        <v>44270</v>
      </c>
      <c r="M117" s="45">
        <f t="shared" ca="1" si="18"/>
        <v>45992.676445717596</v>
      </c>
      <c r="N117" s="25" t="str">
        <f t="shared" ca="1" si="14"/>
        <v>PLAZO TERMINADO</v>
      </c>
      <c r="O117" s="34" t="s">
        <v>294</v>
      </c>
      <c r="P117" s="35" t="s">
        <v>118</v>
      </c>
      <c r="Q117" s="26" t="str">
        <f t="shared" si="17"/>
        <v>NO</v>
      </c>
    </row>
    <row r="118" spans="1:17" s="6" customFormat="1" ht="72" hidden="1" x14ac:dyDescent="0.15">
      <c r="A118" s="18">
        <f t="shared" si="13"/>
        <v>2021</v>
      </c>
      <c r="B118" s="28" t="s">
        <v>60</v>
      </c>
      <c r="C118" s="20" t="s">
        <v>24</v>
      </c>
      <c r="D118" s="29" t="s">
        <v>365</v>
      </c>
      <c r="E118" s="19" t="s">
        <v>366</v>
      </c>
      <c r="F118" s="19" t="s">
        <v>367</v>
      </c>
      <c r="G118" s="30">
        <v>0</v>
      </c>
      <c r="H118" s="22" t="s">
        <v>236</v>
      </c>
      <c r="I118" s="23">
        <f t="shared" si="19"/>
        <v>1095</v>
      </c>
      <c r="J118" s="24">
        <f>+K118</f>
        <v>44230</v>
      </c>
      <c r="K118" s="24">
        <v>44230</v>
      </c>
      <c r="L118" s="24">
        <v>45325</v>
      </c>
      <c r="M118" s="45">
        <f t="shared" ca="1" si="18"/>
        <v>45992.676445717596</v>
      </c>
      <c r="N118" s="25" t="str">
        <f t="shared" ca="1" si="14"/>
        <v>PLAZO TERMINADO</v>
      </c>
      <c r="O118" s="31" t="s">
        <v>27</v>
      </c>
      <c r="P118" s="31" t="s">
        <v>27</v>
      </c>
      <c r="Q118" s="26" t="str">
        <f t="shared" si="17"/>
        <v>SI</v>
      </c>
    </row>
    <row r="119" spans="1:17" s="6" customFormat="1" ht="36" hidden="1" x14ac:dyDescent="0.15">
      <c r="A119" s="18">
        <f t="shared" si="13"/>
        <v>2021</v>
      </c>
      <c r="B119" s="28" t="s">
        <v>34</v>
      </c>
      <c r="C119" s="20" t="s">
        <v>16</v>
      </c>
      <c r="D119" s="29" t="s">
        <v>368</v>
      </c>
      <c r="E119" s="19" t="s">
        <v>369</v>
      </c>
      <c r="F119" s="19" t="s">
        <v>370</v>
      </c>
      <c r="G119" s="30">
        <v>0</v>
      </c>
      <c r="H119" s="22"/>
      <c r="I119" s="23">
        <f t="shared" si="19"/>
        <v>45</v>
      </c>
      <c r="J119" s="24">
        <v>44266</v>
      </c>
      <c r="K119" s="24">
        <v>44266</v>
      </c>
      <c r="L119" s="24">
        <v>44311</v>
      </c>
      <c r="M119" s="45">
        <v>45189.860553935185</v>
      </c>
      <c r="N119" s="25" t="str">
        <f t="shared" si="14"/>
        <v>PLAZO TERMINADO</v>
      </c>
      <c r="O119" s="34" t="s">
        <v>371</v>
      </c>
      <c r="P119" s="35" t="s">
        <v>118</v>
      </c>
      <c r="Q119" s="26" t="str">
        <f t="shared" si="17"/>
        <v>NO</v>
      </c>
    </row>
    <row r="120" spans="1:17" s="6" customFormat="1" ht="54" hidden="1" x14ac:dyDescent="0.15">
      <c r="A120" s="18">
        <f t="shared" si="13"/>
        <v>2021</v>
      </c>
      <c r="B120" s="28" t="s">
        <v>186</v>
      </c>
      <c r="C120" s="20" t="s">
        <v>16</v>
      </c>
      <c r="D120" s="29" t="s">
        <v>372</v>
      </c>
      <c r="E120" s="19" t="s">
        <v>188</v>
      </c>
      <c r="F120" s="19" t="s">
        <v>373</v>
      </c>
      <c r="G120" s="30">
        <v>500000</v>
      </c>
      <c r="H120" s="33" t="s">
        <v>75</v>
      </c>
      <c r="I120" s="23">
        <v>30</v>
      </c>
      <c r="J120" s="24">
        <f>+K120</f>
        <v>44273</v>
      </c>
      <c r="K120" s="24">
        <v>44273</v>
      </c>
      <c r="L120" s="24">
        <f>+K120+I120</f>
        <v>44303</v>
      </c>
      <c r="M120" s="45">
        <f ca="1">+NOW()</f>
        <v>45992.676445717596</v>
      </c>
      <c r="N120" s="25" t="str">
        <f t="shared" ca="1" si="14"/>
        <v>PLAZO TERMINADO</v>
      </c>
      <c r="O120" s="34" t="s">
        <v>190</v>
      </c>
      <c r="P120" s="34" t="s">
        <v>190</v>
      </c>
      <c r="Q120" s="26" t="str">
        <f t="shared" si="17"/>
        <v>SI</v>
      </c>
    </row>
    <row r="121" spans="1:17" s="6" customFormat="1" ht="27" hidden="1" x14ac:dyDescent="0.15">
      <c r="A121" s="18">
        <f t="shared" si="13"/>
        <v>2021</v>
      </c>
      <c r="B121" s="28" t="s">
        <v>34</v>
      </c>
      <c r="C121" s="20" t="s">
        <v>16</v>
      </c>
      <c r="D121" s="29" t="s">
        <v>374</v>
      </c>
      <c r="E121" s="19" t="s">
        <v>70</v>
      </c>
      <c r="F121" s="19" t="s">
        <v>375</v>
      </c>
      <c r="G121" s="30">
        <v>0</v>
      </c>
      <c r="H121" s="22" t="s">
        <v>376</v>
      </c>
      <c r="I121" s="23">
        <v>240</v>
      </c>
      <c r="J121" s="24">
        <v>44286</v>
      </c>
      <c r="K121" s="24">
        <v>44286</v>
      </c>
      <c r="L121" s="24">
        <f>+K121+45</f>
        <v>44331</v>
      </c>
      <c r="M121" s="45">
        <f ca="1">+NOW()</f>
        <v>45992.676445717596</v>
      </c>
      <c r="N121" s="25" t="str">
        <f t="shared" ca="1" si="14"/>
        <v>PLAZO TERMINADO</v>
      </c>
      <c r="O121" s="34" t="s">
        <v>377</v>
      </c>
      <c r="P121" s="35" t="s">
        <v>80</v>
      </c>
      <c r="Q121" s="26" t="str">
        <f t="shared" si="17"/>
        <v>NO</v>
      </c>
    </row>
    <row r="122" spans="1:17" s="6" customFormat="1" ht="36" hidden="1" x14ac:dyDescent="0.15">
      <c r="A122" s="18">
        <f t="shared" si="13"/>
        <v>2021</v>
      </c>
      <c r="B122" s="28" t="s">
        <v>232</v>
      </c>
      <c r="C122" s="20" t="s">
        <v>24</v>
      </c>
      <c r="D122" s="29" t="s">
        <v>378</v>
      </c>
      <c r="E122" s="19" t="s">
        <v>379</v>
      </c>
      <c r="F122" s="19" t="s">
        <v>380</v>
      </c>
      <c r="G122" s="30">
        <v>0</v>
      </c>
      <c r="H122" s="22" t="s">
        <v>32</v>
      </c>
      <c r="I122" s="23">
        <f>+L122-K122</f>
        <v>730</v>
      </c>
      <c r="J122" s="24">
        <v>44294</v>
      </c>
      <c r="K122" s="24">
        <v>44294</v>
      </c>
      <c r="L122" s="24">
        <v>45024</v>
      </c>
      <c r="M122" s="45">
        <f ca="1">+NOW()</f>
        <v>45992.676445717596</v>
      </c>
      <c r="N122" s="25" t="str">
        <f t="shared" ca="1" si="14"/>
        <v>PLAZO TERMINADO</v>
      </c>
      <c r="O122" s="31"/>
      <c r="P122" s="31" t="s">
        <v>27</v>
      </c>
      <c r="Q122" s="26" t="str">
        <f t="shared" si="17"/>
        <v>NO</v>
      </c>
    </row>
    <row r="123" spans="1:17" s="6" customFormat="1" ht="54" hidden="1" x14ac:dyDescent="0.15">
      <c r="A123" s="18">
        <f t="shared" si="13"/>
        <v>2021</v>
      </c>
      <c r="B123" s="28" t="s">
        <v>186</v>
      </c>
      <c r="C123" s="20" t="s">
        <v>16</v>
      </c>
      <c r="D123" s="29" t="s">
        <v>381</v>
      </c>
      <c r="E123" s="19" t="s">
        <v>208</v>
      </c>
      <c r="F123" s="19" t="s">
        <v>382</v>
      </c>
      <c r="G123" s="30">
        <v>488272.11</v>
      </c>
      <c r="H123" s="33" t="s">
        <v>75</v>
      </c>
      <c r="I123" s="23">
        <v>30</v>
      </c>
      <c r="J123" s="24">
        <f>+K123</f>
        <v>44308</v>
      </c>
      <c r="K123" s="24">
        <v>44308</v>
      </c>
      <c r="L123" s="24">
        <f>+K123+I123</f>
        <v>44338</v>
      </c>
      <c r="M123" s="45">
        <f ca="1">+NOW()</f>
        <v>45992.676445717596</v>
      </c>
      <c r="N123" s="25" t="str">
        <f t="shared" ca="1" si="14"/>
        <v>PLAZO TERMINADO</v>
      </c>
      <c r="O123" s="34" t="s">
        <v>210</v>
      </c>
      <c r="P123" s="35" t="s">
        <v>210</v>
      </c>
      <c r="Q123" s="26" t="str">
        <f t="shared" si="17"/>
        <v>SI</v>
      </c>
    </row>
    <row r="124" spans="1:17" s="6" customFormat="1" ht="36" hidden="1" x14ac:dyDescent="0.15">
      <c r="A124" s="18">
        <f t="shared" si="13"/>
        <v>2021</v>
      </c>
      <c r="B124" s="28" t="s">
        <v>34</v>
      </c>
      <c r="C124" s="20" t="s">
        <v>16</v>
      </c>
      <c r="D124" s="29" t="s">
        <v>223</v>
      </c>
      <c r="E124" s="19" t="s">
        <v>124</v>
      </c>
      <c r="F124" s="19" t="s">
        <v>383</v>
      </c>
      <c r="G124" s="30">
        <v>5500</v>
      </c>
      <c r="H124" s="33" t="s">
        <v>38</v>
      </c>
      <c r="I124" s="23">
        <f>+L124-K124</f>
        <v>45</v>
      </c>
      <c r="J124" s="24">
        <v>44314</v>
      </c>
      <c r="K124" s="24">
        <v>44328</v>
      </c>
      <c r="L124" s="24">
        <v>44373</v>
      </c>
      <c r="M124" s="45">
        <v>45189.853446064815</v>
      </c>
      <c r="N124" s="25" t="str">
        <f t="shared" si="14"/>
        <v>PLAZO TERMINADO</v>
      </c>
      <c r="O124" s="35" t="s">
        <v>384</v>
      </c>
      <c r="P124" s="35" t="s">
        <v>118</v>
      </c>
      <c r="Q124" s="26" t="str">
        <f t="shared" si="17"/>
        <v>NO</v>
      </c>
    </row>
    <row r="125" spans="1:17" s="6" customFormat="1" ht="45" hidden="1" x14ac:dyDescent="0.15">
      <c r="A125" s="18">
        <f t="shared" si="13"/>
        <v>2021</v>
      </c>
      <c r="B125" s="28" t="s">
        <v>385</v>
      </c>
      <c r="C125" s="20" t="s">
        <v>24</v>
      </c>
      <c r="D125" s="29" t="s">
        <v>386</v>
      </c>
      <c r="E125" s="19" t="s">
        <v>387</v>
      </c>
      <c r="F125" s="19" t="s">
        <v>388</v>
      </c>
      <c r="G125" s="30">
        <v>0</v>
      </c>
      <c r="H125" s="22" t="s">
        <v>32</v>
      </c>
      <c r="I125" s="23">
        <f>365*2</f>
        <v>730</v>
      </c>
      <c r="J125" s="24">
        <v>44348</v>
      </c>
      <c r="K125" s="24">
        <v>44378</v>
      </c>
      <c r="L125" s="24">
        <f>+K125+I125</f>
        <v>45108</v>
      </c>
      <c r="M125" s="45">
        <f t="shared" ref="M125:M130" ca="1" si="20">+NOW()</f>
        <v>45992.676445717596</v>
      </c>
      <c r="N125" s="25" t="str">
        <f t="shared" ca="1" si="14"/>
        <v>PLAZO TERMINADO</v>
      </c>
      <c r="O125" s="31" t="s">
        <v>27</v>
      </c>
      <c r="P125" s="31" t="s">
        <v>27</v>
      </c>
      <c r="Q125" s="26" t="str">
        <f t="shared" si="17"/>
        <v>SI</v>
      </c>
    </row>
    <row r="126" spans="1:17" s="6" customFormat="1" ht="45" hidden="1" x14ac:dyDescent="0.15">
      <c r="A126" s="18">
        <f t="shared" si="13"/>
        <v>2021</v>
      </c>
      <c r="B126" s="28" t="s">
        <v>29</v>
      </c>
      <c r="C126" s="20" t="s">
        <v>24</v>
      </c>
      <c r="D126" s="29" t="s">
        <v>389</v>
      </c>
      <c r="E126" s="19" t="s">
        <v>390</v>
      </c>
      <c r="F126" s="19" t="s">
        <v>391</v>
      </c>
      <c r="G126" s="30">
        <v>0</v>
      </c>
      <c r="H126" s="22" t="s">
        <v>32</v>
      </c>
      <c r="I126" s="23">
        <f>365*2</f>
        <v>730</v>
      </c>
      <c r="J126" s="24">
        <f>+K126</f>
        <v>44348</v>
      </c>
      <c r="K126" s="24">
        <v>44348</v>
      </c>
      <c r="L126" s="24">
        <f>+K126+I126</f>
        <v>45078</v>
      </c>
      <c r="M126" s="45">
        <f t="shared" ca="1" si="20"/>
        <v>45992.676445717596</v>
      </c>
      <c r="N126" s="25" t="str">
        <f t="shared" ca="1" si="14"/>
        <v>PLAZO TERMINADO</v>
      </c>
      <c r="O126" s="31" t="s">
        <v>27</v>
      </c>
      <c r="P126" s="31" t="s">
        <v>27</v>
      </c>
      <c r="Q126" s="26" t="str">
        <f t="shared" si="17"/>
        <v>SI</v>
      </c>
    </row>
    <row r="127" spans="1:17" s="6" customFormat="1" ht="81" hidden="1" x14ac:dyDescent="0.15">
      <c r="A127" s="18">
        <f t="shared" si="13"/>
        <v>2021</v>
      </c>
      <c r="B127" s="28" t="s">
        <v>29</v>
      </c>
      <c r="C127" s="20" t="s">
        <v>16</v>
      </c>
      <c r="D127" s="29" t="s">
        <v>392</v>
      </c>
      <c r="E127" s="19" t="s">
        <v>393</v>
      </c>
      <c r="F127" s="19" t="s">
        <v>394</v>
      </c>
      <c r="G127" s="30">
        <v>40000</v>
      </c>
      <c r="H127" s="33" t="s">
        <v>395</v>
      </c>
      <c r="I127" s="23">
        <f>+L127-K127</f>
        <v>549</v>
      </c>
      <c r="J127" s="24">
        <f>+K127</f>
        <v>44348</v>
      </c>
      <c r="K127" s="24">
        <v>44348</v>
      </c>
      <c r="L127" s="24">
        <v>44897</v>
      </c>
      <c r="M127" s="45">
        <f t="shared" ca="1" si="20"/>
        <v>45992.676445717596</v>
      </c>
      <c r="N127" s="25" t="str">
        <f t="shared" ca="1" si="14"/>
        <v>PLAZO TERMINADO</v>
      </c>
      <c r="O127" s="35" t="s">
        <v>106</v>
      </c>
      <c r="P127" s="35" t="s">
        <v>106</v>
      </c>
      <c r="Q127" s="26" t="str">
        <f t="shared" si="17"/>
        <v>SI</v>
      </c>
    </row>
    <row r="128" spans="1:17" s="6" customFormat="1" ht="36" hidden="1" x14ac:dyDescent="0.15">
      <c r="A128" s="18">
        <f t="shared" si="13"/>
        <v>2021</v>
      </c>
      <c r="B128" s="28" t="s">
        <v>34</v>
      </c>
      <c r="C128" s="20" t="s">
        <v>16</v>
      </c>
      <c r="D128" s="29" t="s">
        <v>396</v>
      </c>
      <c r="E128" s="19" t="s">
        <v>139</v>
      </c>
      <c r="F128" s="19" t="s">
        <v>397</v>
      </c>
      <c r="G128" s="30">
        <v>0</v>
      </c>
      <c r="H128" s="22"/>
      <c r="I128" s="23">
        <f>+L128-K128</f>
        <v>45</v>
      </c>
      <c r="J128" s="24">
        <v>44348</v>
      </c>
      <c r="K128" s="24">
        <v>44348</v>
      </c>
      <c r="L128" s="24">
        <f>+K128+45</f>
        <v>44393</v>
      </c>
      <c r="M128" s="45">
        <f t="shared" ca="1" si="20"/>
        <v>45992.676445717596</v>
      </c>
      <c r="N128" s="25" t="str">
        <f t="shared" ca="1" si="14"/>
        <v>PLAZO TERMINADO</v>
      </c>
      <c r="O128" s="34" t="s">
        <v>398</v>
      </c>
      <c r="P128" s="34" t="s">
        <v>398</v>
      </c>
      <c r="Q128" s="26" t="str">
        <f t="shared" si="17"/>
        <v>SI</v>
      </c>
    </row>
    <row r="129" spans="1:29" s="6" customFormat="1" ht="72" hidden="1" x14ac:dyDescent="0.15">
      <c r="A129" s="18">
        <f t="shared" si="13"/>
        <v>2021</v>
      </c>
      <c r="B129" s="28" t="s">
        <v>399</v>
      </c>
      <c r="C129" s="20" t="s">
        <v>24</v>
      </c>
      <c r="D129" s="36" t="s">
        <v>400</v>
      </c>
      <c r="E129" s="28" t="s">
        <v>401</v>
      </c>
      <c r="F129" s="19" t="s">
        <v>402</v>
      </c>
      <c r="G129" s="30">
        <v>0</v>
      </c>
      <c r="H129" s="22"/>
      <c r="I129" s="23">
        <v>730</v>
      </c>
      <c r="J129" s="24">
        <v>44351</v>
      </c>
      <c r="K129" s="24">
        <v>44351</v>
      </c>
      <c r="L129" s="24">
        <f>+K129+I129</f>
        <v>45081</v>
      </c>
      <c r="M129" s="45">
        <f t="shared" ca="1" si="20"/>
        <v>45992.676445717596</v>
      </c>
      <c r="N129" s="25" t="str">
        <f t="shared" ca="1" si="14"/>
        <v>PLAZO TERMINADO</v>
      </c>
      <c r="O129" s="31" t="s">
        <v>27</v>
      </c>
      <c r="P129" s="31" t="s">
        <v>27</v>
      </c>
      <c r="Q129" s="26" t="str">
        <f t="shared" ref="Q129:Q157" si="21">+IF(O129=P129,"SI","NO")</f>
        <v>SI</v>
      </c>
    </row>
    <row r="130" spans="1:29" s="6" customFormat="1" ht="36" hidden="1" x14ac:dyDescent="0.15">
      <c r="A130" s="18">
        <f t="shared" si="13"/>
        <v>2021</v>
      </c>
      <c r="B130" s="28" t="s">
        <v>34</v>
      </c>
      <c r="C130" s="20" t="s">
        <v>16</v>
      </c>
      <c r="D130" s="29" t="s">
        <v>403</v>
      </c>
      <c r="E130" s="19" t="s">
        <v>108</v>
      </c>
      <c r="F130" s="19" t="s">
        <v>404</v>
      </c>
      <c r="G130" s="30">
        <v>200759.37</v>
      </c>
      <c r="H130" s="33"/>
      <c r="I130" s="23">
        <f>+L130-K130</f>
        <v>59</v>
      </c>
      <c r="J130" s="24">
        <v>44362</v>
      </c>
      <c r="K130" s="24">
        <v>44469</v>
      </c>
      <c r="L130" s="24">
        <v>44528</v>
      </c>
      <c r="M130" s="45">
        <f t="shared" ca="1" si="20"/>
        <v>45992.676445717596</v>
      </c>
      <c r="N130" s="25" t="str">
        <f t="shared" ca="1" si="14"/>
        <v>PLAZO TERMINADO</v>
      </c>
      <c r="O130" s="35" t="s">
        <v>80</v>
      </c>
      <c r="P130" s="35" t="s">
        <v>80</v>
      </c>
      <c r="Q130" s="26" t="str">
        <f t="shared" si="21"/>
        <v>SI</v>
      </c>
    </row>
    <row r="131" spans="1:29" s="6" customFormat="1" ht="36" hidden="1" x14ac:dyDescent="0.15">
      <c r="A131" s="18">
        <f t="shared" si="13"/>
        <v>2021</v>
      </c>
      <c r="B131" s="28" t="s">
        <v>34</v>
      </c>
      <c r="C131" s="20" t="s">
        <v>16</v>
      </c>
      <c r="D131" s="29" t="s">
        <v>405</v>
      </c>
      <c r="E131" s="19" t="s">
        <v>247</v>
      </c>
      <c r="F131" s="19" t="s">
        <v>406</v>
      </c>
      <c r="G131" s="30">
        <v>0</v>
      </c>
      <c r="H131" s="22"/>
      <c r="I131" s="23">
        <f>+L131-K131</f>
        <v>45</v>
      </c>
      <c r="J131" s="24">
        <v>44362</v>
      </c>
      <c r="K131" s="24">
        <v>44362</v>
      </c>
      <c r="L131" s="24">
        <v>44407</v>
      </c>
      <c r="M131" s="45">
        <v>45189.853446064815</v>
      </c>
      <c r="N131" s="25" t="str">
        <f t="shared" si="14"/>
        <v>PLAZO TERMINADO</v>
      </c>
      <c r="O131" s="35" t="s">
        <v>341</v>
      </c>
      <c r="P131" s="35" t="s">
        <v>341</v>
      </c>
      <c r="Q131" s="26" t="str">
        <f t="shared" si="21"/>
        <v>SI</v>
      </c>
    </row>
    <row r="132" spans="1:29" s="6" customFormat="1" ht="63" hidden="1" x14ac:dyDescent="0.15">
      <c r="A132" s="18">
        <f t="shared" si="13"/>
        <v>2021</v>
      </c>
      <c r="B132" s="28" t="s">
        <v>399</v>
      </c>
      <c r="C132" s="20" t="s">
        <v>24</v>
      </c>
      <c r="D132" s="36" t="s">
        <v>407</v>
      </c>
      <c r="E132" s="28" t="s">
        <v>408</v>
      </c>
      <c r="F132" s="19" t="s">
        <v>409</v>
      </c>
      <c r="G132" s="30">
        <v>0</v>
      </c>
      <c r="H132" s="22"/>
      <c r="I132" s="23">
        <f>+L132-K132</f>
        <v>730</v>
      </c>
      <c r="J132" s="24">
        <f>+K132</f>
        <v>44362</v>
      </c>
      <c r="K132" s="24">
        <v>44362</v>
      </c>
      <c r="L132" s="24">
        <v>45092</v>
      </c>
      <c r="M132" s="45">
        <f ca="1">+NOW()</f>
        <v>45992.676445717596</v>
      </c>
      <c r="N132" s="25" t="str">
        <f t="shared" ca="1" si="14"/>
        <v>PLAZO TERMINADO</v>
      </c>
      <c r="O132" s="31" t="s">
        <v>27</v>
      </c>
      <c r="P132" s="31" t="s">
        <v>27</v>
      </c>
      <c r="Q132" s="26" t="str">
        <f t="shared" si="21"/>
        <v>SI</v>
      </c>
    </row>
    <row r="133" spans="1:29" s="6" customFormat="1" ht="72" hidden="1" x14ac:dyDescent="0.15">
      <c r="A133" s="18">
        <f t="shared" si="13"/>
        <v>2021</v>
      </c>
      <c r="B133" s="28" t="s">
        <v>29</v>
      </c>
      <c r="C133" s="20" t="s">
        <v>16</v>
      </c>
      <c r="D133" s="29" t="s">
        <v>410</v>
      </c>
      <c r="E133" s="19" t="s">
        <v>411</v>
      </c>
      <c r="F133" s="19" t="s">
        <v>412</v>
      </c>
      <c r="G133" s="30">
        <v>22900</v>
      </c>
      <c r="H133" s="33" t="s">
        <v>21</v>
      </c>
      <c r="I133" s="23">
        <v>365</v>
      </c>
      <c r="J133" s="24">
        <f>+K133</f>
        <v>44385</v>
      </c>
      <c r="K133" s="24">
        <v>44385</v>
      </c>
      <c r="L133" s="24">
        <f>+K133+I133</f>
        <v>44750</v>
      </c>
      <c r="M133" s="45">
        <f ca="1">+NOW()</f>
        <v>45992.676445717596</v>
      </c>
      <c r="N133" s="25" t="str">
        <f t="shared" ca="1" si="14"/>
        <v>PLAZO TERMINADO</v>
      </c>
      <c r="O133" s="35" t="s">
        <v>106</v>
      </c>
      <c r="P133" s="35" t="s">
        <v>106</v>
      </c>
      <c r="Q133" s="26" t="str">
        <f t="shared" si="21"/>
        <v>SI</v>
      </c>
    </row>
    <row r="134" spans="1:29" s="6" customFormat="1" ht="27" hidden="1" x14ac:dyDescent="0.15">
      <c r="A134" s="18">
        <f t="shared" si="13"/>
        <v>2021</v>
      </c>
      <c r="B134" s="28" t="s">
        <v>179</v>
      </c>
      <c r="C134" s="20" t="s">
        <v>24</v>
      </c>
      <c r="D134" s="36" t="s">
        <v>413</v>
      </c>
      <c r="E134" s="28" t="s">
        <v>413</v>
      </c>
      <c r="F134" s="19" t="s">
        <v>181</v>
      </c>
      <c r="G134" s="30">
        <v>0</v>
      </c>
      <c r="H134" s="22"/>
      <c r="I134" s="23">
        <f>+L134-K134</f>
        <v>730</v>
      </c>
      <c r="J134" s="24">
        <f>+K134</f>
        <v>44385</v>
      </c>
      <c r="K134" s="24">
        <v>44385</v>
      </c>
      <c r="L134" s="24">
        <v>45115</v>
      </c>
      <c r="M134" s="45">
        <f ca="1">+NOW()</f>
        <v>45992.676445717596</v>
      </c>
      <c r="N134" s="25" t="str">
        <f t="shared" ca="1" si="14"/>
        <v>PLAZO TERMINADO</v>
      </c>
      <c r="O134" s="31" t="s">
        <v>27</v>
      </c>
      <c r="P134" s="31" t="s">
        <v>27</v>
      </c>
      <c r="Q134" s="26" t="str">
        <f t="shared" si="21"/>
        <v>SI</v>
      </c>
    </row>
    <row r="135" spans="1:29" s="6" customFormat="1" ht="36" hidden="1" x14ac:dyDescent="0.15">
      <c r="A135" s="18">
        <f t="shared" ref="A135:A198" si="22">+YEAR(J135)</f>
        <v>2021</v>
      </c>
      <c r="B135" s="28" t="s">
        <v>34</v>
      </c>
      <c r="C135" s="20" t="s">
        <v>16</v>
      </c>
      <c r="D135" s="29" t="s">
        <v>414</v>
      </c>
      <c r="E135" s="19" t="s">
        <v>41</v>
      </c>
      <c r="F135" s="19" t="s">
        <v>415</v>
      </c>
      <c r="G135" s="30">
        <v>0</v>
      </c>
      <c r="H135" s="22"/>
      <c r="I135" s="23">
        <f>+L135-K135</f>
        <v>66</v>
      </c>
      <c r="J135" s="24">
        <v>44389</v>
      </c>
      <c r="K135" s="24">
        <v>44536</v>
      </c>
      <c r="L135" s="24">
        <v>44602</v>
      </c>
      <c r="M135" s="45">
        <v>45189.860553935185</v>
      </c>
      <c r="N135" s="25" t="str">
        <f t="shared" si="14"/>
        <v>PLAZO TERMINADO</v>
      </c>
      <c r="O135" s="35" t="s">
        <v>118</v>
      </c>
      <c r="P135" s="35" t="s">
        <v>118</v>
      </c>
      <c r="Q135" s="26" t="str">
        <f t="shared" si="21"/>
        <v>SI</v>
      </c>
    </row>
    <row r="136" spans="1:29" s="6" customFormat="1" ht="81" hidden="1" x14ac:dyDescent="0.15">
      <c r="A136" s="18">
        <f t="shared" si="22"/>
        <v>2021</v>
      </c>
      <c r="B136" s="28" t="s">
        <v>399</v>
      </c>
      <c r="C136" s="20" t="s">
        <v>24</v>
      </c>
      <c r="D136" s="29" t="s">
        <v>416</v>
      </c>
      <c r="E136" s="19" t="s">
        <v>417</v>
      </c>
      <c r="F136" s="19" t="s">
        <v>418</v>
      </c>
      <c r="G136" s="30">
        <v>0</v>
      </c>
      <c r="H136" s="22" t="s">
        <v>32</v>
      </c>
      <c r="I136" s="23">
        <f>+L136-K136</f>
        <v>730</v>
      </c>
      <c r="J136" s="24">
        <f>+K136</f>
        <v>44397</v>
      </c>
      <c r="K136" s="24">
        <v>44397</v>
      </c>
      <c r="L136" s="24">
        <v>45127</v>
      </c>
      <c r="M136" s="45">
        <f ca="1">+NOW()</f>
        <v>45992.676445717596</v>
      </c>
      <c r="N136" s="25" t="str">
        <f t="shared" ca="1" si="14"/>
        <v>PLAZO TERMINADO</v>
      </c>
      <c r="O136" s="31" t="s">
        <v>27</v>
      </c>
      <c r="P136" s="31" t="s">
        <v>27</v>
      </c>
      <c r="Q136" s="26" t="str">
        <f t="shared" si="21"/>
        <v>SI</v>
      </c>
    </row>
    <row r="137" spans="1:29" s="6" customFormat="1" ht="36" hidden="1" x14ac:dyDescent="0.15">
      <c r="A137" s="18">
        <f t="shared" si="22"/>
        <v>2021</v>
      </c>
      <c r="B137" s="28" t="s">
        <v>34</v>
      </c>
      <c r="C137" s="20" t="s">
        <v>16</v>
      </c>
      <c r="D137" s="29" t="s">
        <v>419</v>
      </c>
      <c r="E137" s="19" t="s">
        <v>311</v>
      </c>
      <c r="F137" s="19" t="s">
        <v>420</v>
      </c>
      <c r="G137" s="30">
        <v>0</v>
      </c>
      <c r="H137" s="22"/>
      <c r="I137" s="23">
        <f>+L137-K137</f>
        <v>60</v>
      </c>
      <c r="J137" s="24">
        <v>44404</v>
      </c>
      <c r="K137" s="24">
        <v>44404</v>
      </c>
      <c r="L137" s="24">
        <v>44464</v>
      </c>
      <c r="M137" s="45">
        <v>45189.860553935185</v>
      </c>
      <c r="N137" s="25" t="str">
        <f t="shared" ref="N137:N200" si="23">+IF(L137&gt;M137,"PLAZO VIGENTE","PLAZO TERMINADO")</f>
        <v>PLAZO TERMINADO</v>
      </c>
      <c r="O137" s="35" t="s">
        <v>118</v>
      </c>
      <c r="P137" s="35" t="s">
        <v>118</v>
      </c>
      <c r="Q137" s="26" t="str">
        <f t="shared" si="21"/>
        <v>SI</v>
      </c>
    </row>
    <row r="138" spans="1:29" s="6" customFormat="1" ht="36" hidden="1" x14ac:dyDescent="0.15">
      <c r="A138" s="18">
        <f t="shared" si="22"/>
        <v>2021</v>
      </c>
      <c r="B138" s="28" t="s">
        <v>34</v>
      </c>
      <c r="C138" s="20" t="s">
        <v>16</v>
      </c>
      <c r="D138" s="29" t="s">
        <v>421</v>
      </c>
      <c r="E138" s="19" t="s">
        <v>422</v>
      </c>
      <c r="F138" s="19" t="s">
        <v>423</v>
      </c>
      <c r="G138" s="30">
        <v>85086.87</v>
      </c>
      <c r="H138" s="33"/>
      <c r="I138" s="23">
        <f>+L138-K138</f>
        <v>45</v>
      </c>
      <c r="J138" s="24">
        <v>44405</v>
      </c>
      <c r="K138" s="24">
        <v>44405</v>
      </c>
      <c r="L138" s="24">
        <f>+K138+45</f>
        <v>44450</v>
      </c>
      <c r="M138" s="45">
        <f ca="1">+NOW()</f>
        <v>45992.676445717596</v>
      </c>
      <c r="N138" s="25" t="str">
        <f t="shared" ca="1" si="23"/>
        <v>PLAZO TERMINADO</v>
      </c>
      <c r="O138" s="32" t="s">
        <v>240</v>
      </c>
      <c r="P138" s="35" t="s">
        <v>118</v>
      </c>
      <c r="Q138" s="26" t="str">
        <f t="shared" si="21"/>
        <v>NO</v>
      </c>
    </row>
    <row r="139" spans="1:29" s="6" customFormat="1" ht="63" hidden="1" x14ac:dyDescent="0.15">
      <c r="A139" s="18">
        <f t="shared" si="22"/>
        <v>2021</v>
      </c>
      <c r="B139" s="28" t="s">
        <v>15</v>
      </c>
      <c r="C139" s="20" t="s">
        <v>16</v>
      </c>
      <c r="D139" s="29" t="s">
        <v>424</v>
      </c>
      <c r="E139" s="19" t="s">
        <v>425</v>
      </c>
      <c r="F139" s="19" t="s">
        <v>426</v>
      </c>
      <c r="G139" s="30">
        <v>186909.73</v>
      </c>
      <c r="H139" s="33" t="s">
        <v>427</v>
      </c>
      <c r="I139" s="23">
        <v>180</v>
      </c>
      <c r="J139" s="24">
        <v>44410</v>
      </c>
      <c r="K139" s="24">
        <v>44410</v>
      </c>
      <c r="L139" s="24">
        <f>+K139+I139</f>
        <v>44590</v>
      </c>
      <c r="M139" s="45">
        <f ca="1">+NOW()</f>
        <v>45992.676445717596</v>
      </c>
      <c r="N139" s="25" t="str">
        <f t="shared" ca="1" si="23"/>
        <v>PLAZO TERMINADO</v>
      </c>
      <c r="O139" s="35" t="s">
        <v>428</v>
      </c>
      <c r="P139" s="35" t="s">
        <v>428</v>
      </c>
      <c r="Q139" s="26" t="str">
        <f t="shared" si="21"/>
        <v>SI</v>
      </c>
    </row>
    <row r="140" spans="1:29" ht="27" hidden="1" x14ac:dyDescent="0.15">
      <c r="A140" s="18">
        <f t="shared" si="22"/>
        <v>2021</v>
      </c>
      <c r="B140" s="28" t="s">
        <v>34</v>
      </c>
      <c r="C140" s="20" t="s">
        <v>16</v>
      </c>
      <c r="D140" s="29" t="s">
        <v>429</v>
      </c>
      <c r="E140" s="19" t="s">
        <v>124</v>
      </c>
      <c r="F140" s="19" t="s">
        <v>430</v>
      </c>
      <c r="G140" s="30">
        <v>59153.89</v>
      </c>
      <c r="H140" s="33"/>
      <c r="I140" s="23">
        <f>+L140-K140</f>
        <v>200</v>
      </c>
      <c r="J140" s="24">
        <v>44419</v>
      </c>
      <c r="K140" s="24">
        <v>44573</v>
      </c>
      <c r="L140" s="24">
        <v>44773</v>
      </c>
      <c r="M140" s="45">
        <v>45189.853446064815</v>
      </c>
      <c r="N140" s="25" t="str">
        <f t="shared" si="23"/>
        <v>PLAZO TERMINADO</v>
      </c>
      <c r="O140" s="35" t="s">
        <v>80</v>
      </c>
      <c r="P140" s="35" t="s">
        <v>80</v>
      </c>
      <c r="Q140" s="26" t="str">
        <f t="shared" si="21"/>
        <v>SI</v>
      </c>
      <c r="R140" s="6"/>
      <c r="S140" s="6"/>
      <c r="T140" s="6"/>
      <c r="U140" s="6"/>
      <c r="V140" s="6"/>
      <c r="W140" s="6"/>
      <c r="X140" s="6"/>
      <c r="Y140" s="6"/>
      <c r="Z140" s="6"/>
      <c r="AA140" s="6"/>
      <c r="AB140" s="6"/>
      <c r="AC140" s="6"/>
    </row>
    <row r="141" spans="1:29" s="6" customFormat="1" ht="36" hidden="1" x14ac:dyDescent="0.15">
      <c r="A141" s="18">
        <f t="shared" si="22"/>
        <v>2021</v>
      </c>
      <c r="B141" s="28" t="s">
        <v>34</v>
      </c>
      <c r="C141" s="20" t="s">
        <v>16</v>
      </c>
      <c r="D141" s="29" t="s">
        <v>431</v>
      </c>
      <c r="E141" s="19" t="s">
        <v>192</v>
      </c>
      <c r="F141" s="19" t="s">
        <v>432</v>
      </c>
      <c r="G141" s="30">
        <v>0</v>
      </c>
      <c r="H141" s="22"/>
      <c r="I141" s="23">
        <f>+L141-K141</f>
        <v>45</v>
      </c>
      <c r="J141" s="24">
        <v>44425</v>
      </c>
      <c r="K141" s="24">
        <v>44448</v>
      </c>
      <c r="L141" s="24">
        <f>+K141+45</f>
        <v>44493</v>
      </c>
      <c r="M141" s="45">
        <f ca="1">+NOW()</f>
        <v>45992.676445717596</v>
      </c>
      <c r="N141" s="25" t="str">
        <f t="shared" ca="1" si="23"/>
        <v>PLAZO TERMINADO</v>
      </c>
      <c r="O141" s="34" t="s">
        <v>433</v>
      </c>
      <c r="P141" s="34" t="s">
        <v>433</v>
      </c>
      <c r="Q141" s="26" t="str">
        <f t="shared" si="21"/>
        <v>SI</v>
      </c>
    </row>
    <row r="142" spans="1:29" s="6" customFormat="1" ht="45" hidden="1" x14ac:dyDescent="0.15">
      <c r="A142" s="18">
        <f t="shared" si="22"/>
        <v>2021</v>
      </c>
      <c r="B142" s="28" t="s">
        <v>34</v>
      </c>
      <c r="C142" s="20" t="s">
        <v>16</v>
      </c>
      <c r="D142" s="29" t="s">
        <v>434</v>
      </c>
      <c r="E142" s="19" t="s">
        <v>435</v>
      </c>
      <c r="F142" s="19" t="s">
        <v>436</v>
      </c>
      <c r="G142" s="30">
        <v>97739.1</v>
      </c>
      <c r="H142" s="33" t="s">
        <v>437</v>
      </c>
      <c r="I142" s="23">
        <v>64</v>
      </c>
      <c r="J142" s="24">
        <v>44447</v>
      </c>
      <c r="K142" s="24">
        <v>44860</v>
      </c>
      <c r="L142" s="24">
        <v>44905</v>
      </c>
      <c r="M142" s="45">
        <v>45189.853446064815</v>
      </c>
      <c r="N142" s="25" t="str">
        <f t="shared" si="23"/>
        <v>PLAZO TERMINADO</v>
      </c>
      <c r="O142" s="34" t="s">
        <v>294</v>
      </c>
      <c r="P142" s="35" t="s">
        <v>118</v>
      </c>
      <c r="Q142" s="26" t="str">
        <f t="shared" si="21"/>
        <v>NO</v>
      </c>
    </row>
    <row r="143" spans="1:29" ht="36" hidden="1" x14ac:dyDescent="0.15">
      <c r="A143" s="18">
        <f t="shared" si="22"/>
        <v>2021</v>
      </c>
      <c r="B143" s="28" t="s">
        <v>60</v>
      </c>
      <c r="C143" s="20" t="s">
        <v>16</v>
      </c>
      <c r="D143" s="29" t="s">
        <v>438</v>
      </c>
      <c r="E143" s="19" t="s">
        <v>439</v>
      </c>
      <c r="F143" s="19" t="s">
        <v>440</v>
      </c>
      <c r="G143" s="30">
        <v>2000</v>
      </c>
      <c r="H143" s="33" t="s">
        <v>21</v>
      </c>
      <c r="I143" s="23">
        <f>+L143-K143</f>
        <v>360</v>
      </c>
      <c r="J143" s="24">
        <f>+K143</f>
        <v>44448</v>
      </c>
      <c r="K143" s="24">
        <v>44448</v>
      </c>
      <c r="L143" s="24">
        <f>+K143+(12*30)</f>
        <v>44808</v>
      </c>
      <c r="M143" s="45">
        <f t="shared" ref="M143:M151" ca="1" si="24">+NOW()</f>
        <v>45992.676445717596</v>
      </c>
      <c r="N143" s="25" t="str">
        <f t="shared" ca="1" si="23"/>
        <v>PLAZO TERMINADO</v>
      </c>
      <c r="O143" s="34" t="s">
        <v>441</v>
      </c>
      <c r="P143" s="34" t="s">
        <v>441</v>
      </c>
      <c r="Q143" s="26" t="str">
        <f t="shared" si="21"/>
        <v>SI</v>
      </c>
      <c r="R143" s="6"/>
      <c r="S143" s="6"/>
      <c r="T143" s="6"/>
      <c r="U143" s="6"/>
      <c r="V143" s="6"/>
      <c r="W143" s="6"/>
      <c r="X143" s="6"/>
      <c r="Y143" s="6"/>
      <c r="Z143" s="6"/>
      <c r="AA143" s="6"/>
      <c r="AB143" s="6"/>
      <c r="AC143" s="6"/>
    </row>
    <row r="144" spans="1:29" s="6" customFormat="1" ht="54" hidden="1" x14ac:dyDescent="0.15">
      <c r="A144" s="18">
        <f t="shared" si="22"/>
        <v>2021</v>
      </c>
      <c r="B144" s="28" t="s">
        <v>215</v>
      </c>
      <c r="C144" s="20" t="s">
        <v>16</v>
      </c>
      <c r="D144" s="29" t="s">
        <v>442</v>
      </c>
      <c r="E144" s="19" t="s">
        <v>443</v>
      </c>
      <c r="F144" s="19" t="s">
        <v>444</v>
      </c>
      <c r="G144" s="38">
        <v>120000</v>
      </c>
      <c r="H144" s="33" t="s">
        <v>75</v>
      </c>
      <c r="I144" s="23">
        <v>30</v>
      </c>
      <c r="J144" s="24">
        <f>+K144</f>
        <v>44452</v>
      </c>
      <c r="K144" s="24">
        <v>44452</v>
      </c>
      <c r="L144" s="24">
        <f>+K144+I144-1</f>
        <v>44481</v>
      </c>
      <c r="M144" s="45">
        <f t="shared" ca="1" si="24"/>
        <v>45992.676445717596</v>
      </c>
      <c r="N144" s="25" t="str">
        <f t="shared" ca="1" si="23"/>
        <v>PLAZO TERMINADO</v>
      </c>
      <c r="O144" s="35" t="s">
        <v>106</v>
      </c>
      <c r="P144" s="35" t="s">
        <v>106</v>
      </c>
      <c r="Q144" s="26" t="str">
        <f t="shared" si="21"/>
        <v>SI</v>
      </c>
      <c r="R144" s="1"/>
      <c r="S144" s="1"/>
      <c r="T144" s="1"/>
      <c r="U144" s="1"/>
      <c r="V144" s="1"/>
      <c r="W144" s="1"/>
      <c r="X144" s="1"/>
      <c r="Y144" s="1"/>
      <c r="Z144" s="1"/>
      <c r="AA144" s="1"/>
      <c r="AB144" s="1"/>
      <c r="AC144" s="1"/>
    </row>
    <row r="145" spans="1:29" s="6" customFormat="1" ht="27" hidden="1" x14ac:dyDescent="0.15">
      <c r="A145" s="18">
        <f t="shared" si="22"/>
        <v>2021</v>
      </c>
      <c r="B145" s="28" t="s">
        <v>179</v>
      </c>
      <c r="C145" s="20" t="s">
        <v>16</v>
      </c>
      <c r="D145" s="36" t="s">
        <v>337</v>
      </c>
      <c r="E145" s="28" t="s">
        <v>337</v>
      </c>
      <c r="F145" s="19" t="s">
        <v>181</v>
      </c>
      <c r="G145" s="30">
        <v>0</v>
      </c>
      <c r="H145" s="22"/>
      <c r="I145" s="23">
        <f>+L145-K145</f>
        <v>730</v>
      </c>
      <c r="J145" s="24">
        <f>+K145</f>
        <v>44453</v>
      </c>
      <c r="K145" s="24">
        <v>44453</v>
      </c>
      <c r="L145" s="24">
        <v>45183</v>
      </c>
      <c r="M145" s="45">
        <f t="shared" ca="1" si="24"/>
        <v>45992.676445717596</v>
      </c>
      <c r="N145" s="25" t="str">
        <f t="shared" ca="1" si="23"/>
        <v>PLAZO TERMINADO</v>
      </c>
      <c r="O145" s="34" t="s">
        <v>445</v>
      </c>
      <c r="P145" s="19" t="s">
        <v>445</v>
      </c>
      <c r="Q145" s="26" t="str">
        <f t="shared" si="21"/>
        <v>SI</v>
      </c>
    </row>
    <row r="146" spans="1:29" s="6" customFormat="1" ht="45" hidden="1" x14ac:dyDescent="0.15">
      <c r="A146" s="18">
        <f t="shared" si="22"/>
        <v>2021</v>
      </c>
      <c r="B146" s="28" t="s">
        <v>29</v>
      </c>
      <c r="C146" s="20" t="s">
        <v>16</v>
      </c>
      <c r="D146" s="29" t="s">
        <v>446</v>
      </c>
      <c r="E146" s="19" t="s">
        <v>447</v>
      </c>
      <c r="F146" s="19" t="s">
        <v>448</v>
      </c>
      <c r="G146" s="30">
        <v>18057.419999999998</v>
      </c>
      <c r="H146" s="33" t="s">
        <v>21</v>
      </c>
      <c r="I146" s="23">
        <v>365</v>
      </c>
      <c r="J146" s="24">
        <f>+K146</f>
        <v>44456</v>
      </c>
      <c r="K146" s="24">
        <v>44456</v>
      </c>
      <c r="L146" s="24">
        <f>+K146+I146</f>
        <v>44821</v>
      </c>
      <c r="M146" s="45">
        <f t="shared" ca="1" si="24"/>
        <v>45992.676445717596</v>
      </c>
      <c r="N146" s="25" t="str">
        <f t="shared" ca="1" si="23"/>
        <v>PLAZO TERMINADO</v>
      </c>
      <c r="O146" s="35" t="s">
        <v>106</v>
      </c>
      <c r="P146" s="35" t="s">
        <v>106</v>
      </c>
      <c r="Q146" s="26" t="str">
        <f t="shared" si="21"/>
        <v>SI</v>
      </c>
    </row>
    <row r="147" spans="1:29" s="6" customFormat="1" ht="36" hidden="1" x14ac:dyDescent="0.15">
      <c r="A147" s="18">
        <f t="shared" si="22"/>
        <v>2021</v>
      </c>
      <c r="B147" s="28" t="s">
        <v>34</v>
      </c>
      <c r="C147" s="20" t="s">
        <v>16</v>
      </c>
      <c r="D147" s="29" t="s">
        <v>449</v>
      </c>
      <c r="E147" s="19" t="s">
        <v>70</v>
      </c>
      <c r="F147" s="19" t="s">
        <v>282</v>
      </c>
      <c r="G147" s="38">
        <v>100000</v>
      </c>
      <c r="H147" s="33" t="s">
        <v>450</v>
      </c>
      <c r="I147" s="23">
        <f>+L147-K147</f>
        <v>264</v>
      </c>
      <c r="J147" s="24">
        <v>44462</v>
      </c>
      <c r="K147" s="24">
        <v>44557</v>
      </c>
      <c r="L147" s="24">
        <v>44821</v>
      </c>
      <c r="M147" s="45">
        <f t="shared" ca="1" si="24"/>
        <v>45992.676445717596</v>
      </c>
      <c r="N147" s="25" t="str">
        <f t="shared" ca="1" si="23"/>
        <v>PLAZO TERMINADO</v>
      </c>
      <c r="O147" s="35" t="s">
        <v>80</v>
      </c>
      <c r="P147" s="35" t="s">
        <v>80</v>
      </c>
      <c r="Q147" s="26" t="str">
        <f t="shared" si="21"/>
        <v>SI</v>
      </c>
      <c r="R147" s="1"/>
      <c r="S147" s="1"/>
      <c r="T147" s="1"/>
      <c r="U147" s="1"/>
      <c r="V147" s="1"/>
      <c r="W147" s="1"/>
      <c r="X147" s="1"/>
      <c r="Y147" s="1"/>
      <c r="Z147" s="1"/>
      <c r="AA147" s="1"/>
      <c r="AB147" s="1"/>
      <c r="AC147" s="1"/>
    </row>
    <row r="148" spans="1:29" s="6" customFormat="1" ht="36" hidden="1" x14ac:dyDescent="0.15">
      <c r="A148" s="18">
        <f t="shared" si="22"/>
        <v>2021</v>
      </c>
      <c r="B148" s="28" t="s">
        <v>29</v>
      </c>
      <c r="C148" s="20" t="s">
        <v>16</v>
      </c>
      <c r="D148" s="29" t="s">
        <v>451</v>
      </c>
      <c r="E148" s="19" t="s">
        <v>452</v>
      </c>
      <c r="F148" s="19" t="s">
        <v>453</v>
      </c>
      <c r="G148" s="30">
        <v>20000</v>
      </c>
      <c r="H148" s="33" t="s">
        <v>21</v>
      </c>
      <c r="I148" s="23">
        <v>365</v>
      </c>
      <c r="J148" s="24">
        <f>+K148</f>
        <v>44481</v>
      </c>
      <c r="K148" s="24">
        <v>44481</v>
      </c>
      <c r="L148" s="24">
        <f>+K148+I148</f>
        <v>44846</v>
      </c>
      <c r="M148" s="45">
        <f t="shared" ca="1" si="24"/>
        <v>45992.676445717596</v>
      </c>
      <c r="N148" s="25" t="str">
        <f t="shared" ca="1" si="23"/>
        <v>PLAZO TERMINADO</v>
      </c>
      <c r="O148" s="35" t="s">
        <v>106</v>
      </c>
      <c r="P148" s="35" t="s">
        <v>106</v>
      </c>
      <c r="Q148" s="26" t="str">
        <f t="shared" si="21"/>
        <v>SI</v>
      </c>
    </row>
    <row r="149" spans="1:29" s="6" customFormat="1" ht="45" hidden="1" x14ac:dyDescent="0.15">
      <c r="A149" s="18">
        <f t="shared" si="22"/>
        <v>2021</v>
      </c>
      <c r="B149" s="28" t="s">
        <v>232</v>
      </c>
      <c r="C149" s="20" t="s">
        <v>16</v>
      </c>
      <c r="D149" s="36" t="s">
        <v>454</v>
      </c>
      <c r="E149" s="28" t="s">
        <v>455</v>
      </c>
      <c r="F149" s="19" t="s">
        <v>456</v>
      </c>
      <c r="G149" s="30">
        <v>50000</v>
      </c>
      <c r="H149" s="22" t="s">
        <v>457</v>
      </c>
      <c r="I149" s="23">
        <v>540</v>
      </c>
      <c r="J149" s="24">
        <v>44483</v>
      </c>
      <c r="K149" s="24">
        <v>44483</v>
      </c>
      <c r="L149" s="24">
        <v>45121</v>
      </c>
      <c r="M149" s="45">
        <f t="shared" ca="1" si="24"/>
        <v>45992.676445717596</v>
      </c>
      <c r="N149" s="25" t="str">
        <f t="shared" ca="1" si="23"/>
        <v>PLAZO TERMINADO</v>
      </c>
      <c r="O149" s="19" t="s">
        <v>458</v>
      </c>
      <c r="P149" s="19" t="s">
        <v>458</v>
      </c>
      <c r="Q149" s="26" t="str">
        <f t="shared" si="21"/>
        <v>SI</v>
      </c>
    </row>
    <row r="150" spans="1:29" s="6" customFormat="1" ht="90" hidden="1" x14ac:dyDescent="0.15">
      <c r="A150" s="18">
        <f t="shared" si="22"/>
        <v>2021</v>
      </c>
      <c r="B150" s="28" t="s">
        <v>60</v>
      </c>
      <c r="C150" s="20" t="s">
        <v>24</v>
      </c>
      <c r="D150" s="29" t="s">
        <v>459</v>
      </c>
      <c r="E150" s="19" t="s">
        <v>460</v>
      </c>
      <c r="F150" s="19" t="s">
        <v>461</v>
      </c>
      <c r="G150" s="30">
        <v>0</v>
      </c>
      <c r="H150" s="22" t="s">
        <v>236</v>
      </c>
      <c r="I150" s="23">
        <f>+L150-K150</f>
        <v>1095</v>
      </c>
      <c r="J150" s="24">
        <v>44490</v>
      </c>
      <c r="K150" s="24">
        <v>44490</v>
      </c>
      <c r="L150" s="24">
        <v>45585</v>
      </c>
      <c r="M150" s="45">
        <f t="shared" ca="1" si="24"/>
        <v>45992.676445717596</v>
      </c>
      <c r="N150" s="25" t="str">
        <f t="shared" ca="1" si="23"/>
        <v>PLAZO TERMINADO</v>
      </c>
      <c r="O150" s="31" t="s">
        <v>83</v>
      </c>
      <c r="P150" s="31" t="s">
        <v>27</v>
      </c>
      <c r="Q150" s="26" t="str">
        <f t="shared" si="21"/>
        <v>NO</v>
      </c>
    </row>
    <row r="151" spans="1:29" s="6" customFormat="1" ht="27" hidden="1" x14ac:dyDescent="0.15">
      <c r="A151" s="18">
        <f t="shared" si="22"/>
        <v>2021</v>
      </c>
      <c r="B151" s="28" t="s">
        <v>179</v>
      </c>
      <c r="C151" s="20" t="s">
        <v>16</v>
      </c>
      <c r="D151" s="36" t="s">
        <v>462</v>
      </c>
      <c r="E151" s="28" t="s">
        <v>462</v>
      </c>
      <c r="F151" s="19" t="s">
        <v>181</v>
      </c>
      <c r="G151" s="30">
        <v>0</v>
      </c>
      <c r="H151" s="22"/>
      <c r="I151" s="23">
        <f>+L151-K151</f>
        <v>730</v>
      </c>
      <c r="J151" s="24">
        <f>+K151</f>
        <v>44495</v>
      </c>
      <c r="K151" s="24">
        <v>44495</v>
      </c>
      <c r="L151" s="24">
        <v>45225</v>
      </c>
      <c r="M151" s="45">
        <f t="shared" ca="1" si="24"/>
        <v>45992.676445717596</v>
      </c>
      <c r="N151" s="25" t="str">
        <f t="shared" ca="1" si="23"/>
        <v>PLAZO TERMINADO</v>
      </c>
      <c r="O151" s="31" t="s">
        <v>445</v>
      </c>
      <c r="P151" s="19" t="s">
        <v>445</v>
      </c>
      <c r="Q151" s="26" t="str">
        <f t="shared" si="21"/>
        <v>SI</v>
      </c>
    </row>
    <row r="152" spans="1:29" s="6" customFormat="1" ht="45" hidden="1" x14ac:dyDescent="0.15">
      <c r="A152" s="18">
        <f t="shared" si="22"/>
        <v>2021</v>
      </c>
      <c r="B152" s="28" t="s">
        <v>34</v>
      </c>
      <c r="C152" s="20" t="s">
        <v>16</v>
      </c>
      <c r="D152" s="29" t="s">
        <v>463</v>
      </c>
      <c r="E152" s="19" t="s">
        <v>266</v>
      </c>
      <c r="F152" s="19" t="s">
        <v>464</v>
      </c>
      <c r="G152" s="30">
        <v>50639.51</v>
      </c>
      <c r="H152" s="33"/>
      <c r="I152" s="23">
        <f>+L152-K152</f>
        <v>45</v>
      </c>
      <c r="J152" s="24">
        <v>44498</v>
      </c>
      <c r="K152" s="24">
        <v>44512</v>
      </c>
      <c r="L152" s="24">
        <v>44557</v>
      </c>
      <c r="M152" s="45">
        <v>45189.860553935185</v>
      </c>
      <c r="N152" s="25" t="str">
        <f t="shared" si="23"/>
        <v>PLAZO TERMINADO</v>
      </c>
      <c r="O152" s="34" t="s">
        <v>465</v>
      </c>
      <c r="P152" s="35" t="s">
        <v>118</v>
      </c>
      <c r="Q152" s="26" t="str">
        <f t="shared" si="21"/>
        <v>NO</v>
      </c>
    </row>
    <row r="153" spans="1:29" s="6" customFormat="1" ht="36" hidden="1" x14ac:dyDescent="0.15">
      <c r="A153" s="18">
        <f t="shared" si="22"/>
        <v>2021</v>
      </c>
      <c r="B153" s="28" t="s">
        <v>60</v>
      </c>
      <c r="C153" s="20" t="s">
        <v>24</v>
      </c>
      <c r="D153" s="29" t="s">
        <v>466</v>
      </c>
      <c r="E153" s="19" t="s">
        <v>467</v>
      </c>
      <c r="F153" s="19" t="s">
        <v>468</v>
      </c>
      <c r="G153" s="30">
        <v>0</v>
      </c>
      <c r="H153" s="22" t="s">
        <v>32</v>
      </c>
      <c r="I153" s="23">
        <f>+L153-K153</f>
        <v>730</v>
      </c>
      <c r="J153" s="24">
        <f>+K153</f>
        <v>44508</v>
      </c>
      <c r="K153" s="24">
        <v>44508</v>
      </c>
      <c r="L153" s="24">
        <v>45238</v>
      </c>
      <c r="M153" s="45">
        <f ca="1">+NOW()</f>
        <v>45992.676445717596</v>
      </c>
      <c r="N153" s="25" t="str">
        <f t="shared" ca="1" si="23"/>
        <v>PLAZO TERMINADO</v>
      </c>
      <c r="O153" s="31" t="s">
        <v>27</v>
      </c>
      <c r="P153" s="31" t="s">
        <v>27</v>
      </c>
      <c r="Q153" s="26" t="str">
        <f t="shared" si="21"/>
        <v>SI</v>
      </c>
    </row>
    <row r="154" spans="1:29" s="6" customFormat="1" ht="54" hidden="1" x14ac:dyDescent="0.15">
      <c r="A154" s="18">
        <f t="shared" si="22"/>
        <v>2021</v>
      </c>
      <c r="B154" s="28" t="s">
        <v>60</v>
      </c>
      <c r="C154" s="20" t="s">
        <v>24</v>
      </c>
      <c r="D154" s="29" t="s">
        <v>469</v>
      </c>
      <c r="E154" s="19" t="s">
        <v>470</v>
      </c>
      <c r="F154" s="19" t="s">
        <v>471</v>
      </c>
      <c r="G154" s="30">
        <v>0</v>
      </c>
      <c r="H154" s="22" t="s">
        <v>32</v>
      </c>
      <c r="I154" s="23">
        <f>+L154-K154</f>
        <v>730</v>
      </c>
      <c r="J154" s="24">
        <f>+K154</f>
        <v>44508</v>
      </c>
      <c r="K154" s="24">
        <v>44508</v>
      </c>
      <c r="L154" s="24">
        <v>45238</v>
      </c>
      <c r="M154" s="45">
        <f ca="1">+NOW()</f>
        <v>45992.676445717596</v>
      </c>
      <c r="N154" s="25" t="str">
        <f t="shared" ca="1" si="23"/>
        <v>PLAZO TERMINADO</v>
      </c>
      <c r="O154" s="31" t="s">
        <v>27</v>
      </c>
      <c r="P154" s="31" t="s">
        <v>27</v>
      </c>
      <c r="Q154" s="26" t="str">
        <f t="shared" si="21"/>
        <v>SI</v>
      </c>
    </row>
    <row r="155" spans="1:29" s="6" customFormat="1" ht="63" hidden="1" x14ac:dyDescent="0.15">
      <c r="A155" s="18">
        <f t="shared" si="22"/>
        <v>2021</v>
      </c>
      <c r="B155" s="28" t="s">
        <v>34</v>
      </c>
      <c r="C155" s="20" t="s">
        <v>16</v>
      </c>
      <c r="D155" s="29" t="s">
        <v>472</v>
      </c>
      <c r="E155" s="19" t="s">
        <v>473</v>
      </c>
      <c r="F155" s="19" t="s">
        <v>474</v>
      </c>
      <c r="G155" s="30">
        <v>200959.76</v>
      </c>
      <c r="H155" s="33" t="s">
        <v>38</v>
      </c>
      <c r="I155" s="23">
        <v>45</v>
      </c>
      <c r="J155" s="24">
        <v>44518</v>
      </c>
      <c r="K155" s="24">
        <v>44527</v>
      </c>
      <c r="L155" s="24">
        <v>44552</v>
      </c>
      <c r="M155" s="45">
        <v>45189.853446064815</v>
      </c>
      <c r="N155" s="25" t="str">
        <f t="shared" si="23"/>
        <v>PLAZO TERMINADO</v>
      </c>
      <c r="O155" s="34" t="s">
        <v>240</v>
      </c>
      <c r="P155" s="35" t="s">
        <v>118</v>
      </c>
      <c r="Q155" s="26" t="str">
        <f t="shared" si="21"/>
        <v>NO</v>
      </c>
    </row>
    <row r="156" spans="1:29" s="6" customFormat="1" ht="36" hidden="1" x14ac:dyDescent="0.15">
      <c r="A156" s="18">
        <f t="shared" si="22"/>
        <v>2021</v>
      </c>
      <c r="B156" s="28" t="s">
        <v>34</v>
      </c>
      <c r="C156" s="20" t="s">
        <v>16</v>
      </c>
      <c r="D156" s="29" t="s">
        <v>475</v>
      </c>
      <c r="E156" s="19" t="s">
        <v>476</v>
      </c>
      <c r="F156" s="19" t="s">
        <v>477</v>
      </c>
      <c r="G156" s="30">
        <v>128131.12</v>
      </c>
      <c r="H156" s="33"/>
      <c r="I156" s="23">
        <f>+L156-K156</f>
        <v>45</v>
      </c>
      <c r="J156" s="24">
        <v>44519</v>
      </c>
      <c r="K156" s="24">
        <v>44247</v>
      </c>
      <c r="L156" s="24">
        <f>+K156+45</f>
        <v>44292</v>
      </c>
      <c r="M156" s="45">
        <f ca="1">+NOW()</f>
        <v>45992.676445717596</v>
      </c>
      <c r="N156" s="25" t="str">
        <f t="shared" ca="1" si="23"/>
        <v>PLAZO TERMINADO</v>
      </c>
      <c r="O156" s="34" t="s">
        <v>240</v>
      </c>
      <c r="P156" s="35" t="s">
        <v>118</v>
      </c>
      <c r="Q156" s="26" t="str">
        <f t="shared" si="21"/>
        <v>NO</v>
      </c>
    </row>
    <row r="157" spans="1:29" s="6" customFormat="1" ht="27" hidden="1" x14ac:dyDescent="0.15">
      <c r="A157" s="18">
        <f t="shared" si="22"/>
        <v>2021</v>
      </c>
      <c r="B157" s="28" t="s">
        <v>34</v>
      </c>
      <c r="C157" s="20" t="s">
        <v>16</v>
      </c>
      <c r="D157" s="29" t="s">
        <v>478</v>
      </c>
      <c r="E157" s="19" t="s">
        <v>120</v>
      </c>
      <c r="F157" s="19" t="s">
        <v>479</v>
      </c>
      <c r="G157" s="30">
        <v>0</v>
      </c>
      <c r="H157" s="22"/>
      <c r="I157" s="23">
        <f>+L157-J157</f>
        <v>37</v>
      </c>
      <c r="J157" s="24">
        <v>44519</v>
      </c>
      <c r="K157" s="24">
        <v>44547</v>
      </c>
      <c r="L157" s="24">
        <v>44556</v>
      </c>
      <c r="M157" s="45">
        <v>45189.853446064815</v>
      </c>
      <c r="N157" s="25" t="str">
        <f t="shared" si="23"/>
        <v>PLAZO TERMINADO</v>
      </c>
      <c r="O157" s="35" t="s">
        <v>80</v>
      </c>
      <c r="P157" s="35" t="s">
        <v>80</v>
      </c>
      <c r="Q157" s="26" t="str">
        <f t="shared" si="21"/>
        <v>SI</v>
      </c>
    </row>
    <row r="158" spans="1:29" s="6" customFormat="1" ht="45" hidden="1" x14ac:dyDescent="0.15">
      <c r="A158" s="18">
        <f t="shared" si="22"/>
        <v>2021</v>
      </c>
      <c r="B158" s="28" t="s">
        <v>215</v>
      </c>
      <c r="C158" s="20" t="s">
        <v>16</v>
      </c>
      <c r="D158" s="29" t="s">
        <v>480</v>
      </c>
      <c r="E158" s="19" t="s">
        <v>127</v>
      </c>
      <c r="F158" s="19" t="s">
        <v>481</v>
      </c>
      <c r="G158" s="30">
        <v>75000</v>
      </c>
      <c r="H158" s="33" t="s">
        <v>21</v>
      </c>
      <c r="I158" s="23">
        <v>365</v>
      </c>
      <c r="J158" s="24">
        <f>+K158</f>
        <v>44523</v>
      </c>
      <c r="K158" s="24">
        <v>44523</v>
      </c>
      <c r="L158" s="24">
        <f>+K158+I158</f>
        <v>44888</v>
      </c>
      <c r="M158" s="45">
        <f ca="1">+NOW()</f>
        <v>45992.676445717596</v>
      </c>
      <c r="N158" s="25" t="str">
        <f t="shared" ca="1" si="23"/>
        <v>PLAZO TERMINADO</v>
      </c>
      <c r="O158" s="35" t="s">
        <v>482</v>
      </c>
      <c r="P158" s="35" t="s">
        <v>106</v>
      </c>
      <c r="Q158" s="26" t="s">
        <v>483</v>
      </c>
    </row>
    <row r="159" spans="1:29" s="6" customFormat="1" ht="36" hidden="1" x14ac:dyDescent="0.15">
      <c r="A159" s="18">
        <f t="shared" si="22"/>
        <v>2021</v>
      </c>
      <c r="B159" s="28" t="s">
        <v>34</v>
      </c>
      <c r="C159" s="20" t="s">
        <v>16</v>
      </c>
      <c r="D159" s="29" t="s">
        <v>484</v>
      </c>
      <c r="E159" s="19" t="s">
        <v>485</v>
      </c>
      <c r="F159" s="19" t="s">
        <v>486</v>
      </c>
      <c r="G159" s="30">
        <v>1218264.73</v>
      </c>
      <c r="H159" s="33"/>
      <c r="I159" s="23">
        <f>+L159-K159</f>
        <v>320</v>
      </c>
      <c r="J159" s="24">
        <v>44529</v>
      </c>
      <c r="K159" s="24">
        <v>44639</v>
      </c>
      <c r="L159" s="24">
        <v>44959</v>
      </c>
      <c r="M159" s="45">
        <v>45189.853446064815</v>
      </c>
      <c r="N159" s="25" t="str">
        <f t="shared" si="23"/>
        <v>PLAZO TERMINADO</v>
      </c>
      <c r="O159" s="35" t="s">
        <v>118</v>
      </c>
      <c r="P159" s="35" t="s">
        <v>118</v>
      </c>
      <c r="Q159" s="26" t="str">
        <f t="shared" ref="Q159:Q168" si="25">+IF(O159=P159,"SI","NO")</f>
        <v>SI</v>
      </c>
    </row>
    <row r="160" spans="1:29" s="6" customFormat="1" ht="27" hidden="1" x14ac:dyDescent="0.15">
      <c r="A160" s="18">
        <f t="shared" si="22"/>
        <v>2021</v>
      </c>
      <c r="B160" s="28" t="s">
        <v>215</v>
      </c>
      <c r="C160" s="20" t="s">
        <v>24</v>
      </c>
      <c r="D160" s="29" t="s">
        <v>487</v>
      </c>
      <c r="E160" s="19" t="s">
        <v>488</v>
      </c>
      <c r="F160" s="19" t="s">
        <v>489</v>
      </c>
      <c r="G160" s="30">
        <v>0</v>
      </c>
      <c r="H160" s="22" t="s">
        <v>32</v>
      </c>
      <c r="I160" s="23">
        <f>+L160-K160</f>
        <v>730</v>
      </c>
      <c r="J160" s="24">
        <f>+K160</f>
        <v>44533</v>
      </c>
      <c r="K160" s="24">
        <v>44533</v>
      </c>
      <c r="L160" s="24">
        <v>45263</v>
      </c>
      <c r="M160" s="45">
        <f t="shared" ref="M160:M167" ca="1" si="26">+NOW()</f>
        <v>45992.676445717596</v>
      </c>
      <c r="N160" s="25" t="str">
        <f t="shared" ca="1" si="23"/>
        <v>PLAZO TERMINADO</v>
      </c>
      <c r="O160" s="31" t="s">
        <v>27</v>
      </c>
      <c r="P160" s="31" t="s">
        <v>27</v>
      </c>
      <c r="Q160" s="26" t="str">
        <f t="shared" si="25"/>
        <v>SI</v>
      </c>
    </row>
    <row r="161" spans="1:18" s="6" customFormat="1" ht="63" hidden="1" x14ac:dyDescent="0.15">
      <c r="A161" s="18">
        <f t="shared" si="22"/>
        <v>2021</v>
      </c>
      <c r="B161" s="28" t="s">
        <v>490</v>
      </c>
      <c r="C161" s="20" t="s">
        <v>16</v>
      </c>
      <c r="D161" s="29" t="s">
        <v>491</v>
      </c>
      <c r="E161" s="19" t="s">
        <v>492</v>
      </c>
      <c r="F161" s="19" t="s">
        <v>493</v>
      </c>
      <c r="G161" s="30">
        <v>0</v>
      </c>
      <c r="H161" s="22" t="s">
        <v>32</v>
      </c>
      <c r="I161" s="23">
        <f>365*2</f>
        <v>730</v>
      </c>
      <c r="J161" s="24">
        <v>44536</v>
      </c>
      <c r="K161" s="24">
        <v>44536</v>
      </c>
      <c r="L161" s="24">
        <f>+K161+I161</f>
        <v>45266</v>
      </c>
      <c r="M161" s="45">
        <f t="shared" ca="1" si="26"/>
        <v>45992.676445717596</v>
      </c>
      <c r="N161" s="25" t="str">
        <f t="shared" ca="1" si="23"/>
        <v>PLAZO TERMINADO</v>
      </c>
      <c r="O161" s="34" t="s">
        <v>441</v>
      </c>
      <c r="P161" s="19" t="s">
        <v>494</v>
      </c>
      <c r="Q161" s="26" t="str">
        <f t="shared" si="25"/>
        <v>NO</v>
      </c>
    </row>
    <row r="162" spans="1:18" s="6" customFormat="1" ht="72" hidden="1" x14ac:dyDescent="0.15">
      <c r="A162" s="18">
        <f t="shared" si="22"/>
        <v>2021</v>
      </c>
      <c r="B162" s="28" t="s">
        <v>215</v>
      </c>
      <c r="C162" s="20" t="s">
        <v>16</v>
      </c>
      <c r="D162" s="29" t="s">
        <v>495</v>
      </c>
      <c r="E162" s="19" t="s">
        <v>496</v>
      </c>
      <c r="F162" s="19" t="s">
        <v>497</v>
      </c>
      <c r="G162" s="30">
        <v>5000</v>
      </c>
      <c r="H162" s="33" t="s">
        <v>75</v>
      </c>
      <c r="I162" s="23">
        <v>30</v>
      </c>
      <c r="J162" s="24">
        <f>+K162</f>
        <v>44537</v>
      </c>
      <c r="K162" s="24">
        <v>44537</v>
      </c>
      <c r="L162" s="24">
        <f>+K162+I162-1</f>
        <v>44566</v>
      </c>
      <c r="M162" s="45">
        <f t="shared" ca="1" si="26"/>
        <v>45992.676445717596</v>
      </c>
      <c r="N162" s="25" t="str">
        <f t="shared" ca="1" si="23"/>
        <v>PLAZO TERMINADO</v>
      </c>
      <c r="O162" s="35" t="s">
        <v>106</v>
      </c>
      <c r="P162" s="35" t="s">
        <v>106</v>
      </c>
      <c r="Q162" s="26" t="str">
        <f t="shared" si="25"/>
        <v>SI</v>
      </c>
    </row>
    <row r="163" spans="1:18" s="6" customFormat="1" ht="63" hidden="1" x14ac:dyDescent="0.15">
      <c r="A163" s="18">
        <f t="shared" si="22"/>
        <v>2021</v>
      </c>
      <c r="B163" s="28" t="s">
        <v>154</v>
      </c>
      <c r="C163" s="20" t="s">
        <v>16</v>
      </c>
      <c r="D163" s="29" t="s">
        <v>498</v>
      </c>
      <c r="E163" s="19" t="s">
        <v>499</v>
      </c>
      <c r="F163" s="19" t="s">
        <v>500</v>
      </c>
      <c r="G163" s="30">
        <v>29400</v>
      </c>
      <c r="H163" s="33" t="s">
        <v>501</v>
      </c>
      <c r="I163" s="23">
        <f>30*3</f>
        <v>90</v>
      </c>
      <c r="J163" s="24">
        <f>+K163</f>
        <v>44538</v>
      </c>
      <c r="K163" s="24">
        <v>44538</v>
      </c>
      <c r="L163" s="24">
        <f>+K163+I163-1</f>
        <v>44627</v>
      </c>
      <c r="M163" s="45">
        <f t="shared" ca="1" si="26"/>
        <v>45992.676445717596</v>
      </c>
      <c r="N163" s="25" t="str">
        <f t="shared" ca="1" si="23"/>
        <v>PLAZO TERMINADO</v>
      </c>
      <c r="O163" s="35" t="s">
        <v>106</v>
      </c>
      <c r="P163" s="35" t="s">
        <v>106</v>
      </c>
      <c r="Q163" s="26" t="str">
        <f t="shared" si="25"/>
        <v>SI</v>
      </c>
    </row>
    <row r="164" spans="1:18" s="6" customFormat="1" ht="63" hidden="1" x14ac:dyDescent="0.15">
      <c r="A164" s="18">
        <f t="shared" si="22"/>
        <v>2021</v>
      </c>
      <c r="B164" s="28" t="s">
        <v>34</v>
      </c>
      <c r="C164" s="20" t="s">
        <v>16</v>
      </c>
      <c r="D164" s="29" t="s">
        <v>502</v>
      </c>
      <c r="E164" s="19" t="s">
        <v>142</v>
      </c>
      <c r="F164" s="19" t="s">
        <v>503</v>
      </c>
      <c r="G164" s="30">
        <v>164053.31</v>
      </c>
      <c r="H164" s="33"/>
      <c r="I164" s="23">
        <f>+L164-K164</f>
        <v>78</v>
      </c>
      <c r="J164" s="24">
        <v>44544</v>
      </c>
      <c r="K164" s="24">
        <v>44769</v>
      </c>
      <c r="L164" s="24">
        <v>44847</v>
      </c>
      <c r="M164" s="45">
        <f t="shared" ca="1" si="26"/>
        <v>45992.676445717596</v>
      </c>
      <c r="N164" s="25" t="str">
        <f t="shared" ca="1" si="23"/>
        <v>PLAZO TERMINADO</v>
      </c>
      <c r="O164" s="35" t="s">
        <v>504</v>
      </c>
      <c r="P164" s="35" t="s">
        <v>504</v>
      </c>
      <c r="Q164" s="26" t="str">
        <f t="shared" si="25"/>
        <v>SI</v>
      </c>
    </row>
    <row r="165" spans="1:18" s="6" customFormat="1" ht="72" hidden="1" x14ac:dyDescent="0.15">
      <c r="A165" s="18">
        <f t="shared" si="22"/>
        <v>2021</v>
      </c>
      <c r="B165" s="28" t="s">
        <v>29</v>
      </c>
      <c r="C165" s="20" t="s">
        <v>16</v>
      </c>
      <c r="D165" s="29" t="s">
        <v>505</v>
      </c>
      <c r="E165" s="19" t="s">
        <v>506</v>
      </c>
      <c r="F165" s="19" t="s">
        <v>507</v>
      </c>
      <c r="G165" s="30">
        <v>44300</v>
      </c>
      <c r="H165" s="33" t="s">
        <v>21</v>
      </c>
      <c r="I165" s="23">
        <v>365</v>
      </c>
      <c r="J165" s="24">
        <f>+K165</f>
        <v>44545</v>
      </c>
      <c r="K165" s="24">
        <v>44545</v>
      </c>
      <c r="L165" s="24">
        <f>+K165+I165</f>
        <v>44910</v>
      </c>
      <c r="M165" s="45">
        <f t="shared" ca="1" si="26"/>
        <v>45992.676445717596</v>
      </c>
      <c r="N165" s="25" t="str">
        <f t="shared" ca="1" si="23"/>
        <v>PLAZO TERMINADO</v>
      </c>
      <c r="O165" s="35" t="s">
        <v>106</v>
      </c>
      <c r="P165" s="35" t="s">
        <v>106</v>
      </c>
      <c r="Q165" s="26" t="str">
        <f t="shared" si="25"/>
        <v>SI</v>
      </c>
    </row>
    <row r="166" spans="1:18" s="6" customFormat="1" ht="54" hidden="1" x14ac:dyDescent="0.15">
      <c r="A166" s="18">
        <f t="shared" si="22"/>
        <v>2021</v>
      </c>
      <c r="B166" s="28" t="s">
        <v>29</v>
      </c>
      <c r="C166" s="20" t="s">
        <v>16</v>
      </c>
      <c r="D166" s="29" t="s">
        <v>508</v>
      </c>
      <c r="E166" s="19" t="s">
        <v>506</v>
      </c>
      <c r="F166" s="19" t="s">
        <v>509</v>
      </c>
      <c r="G166" s="30">
        <v>15000</v>
      </c>
      <c r="H166" s="33" t="s">
        <v>21</v>
      </c>
      <c r="I166" s="23">
        <v>365</v>
      </c>
      <c r="J166" s="24">
        <f>+K166</f>
        <v>44545</v>
      </c>
      <c r="K166" s="24">
        <v>44545</v>
      </c>
      <c r="L166" s="24">
        <f>+K166+I166</f>
        <v>44910</v>
      </c>
      <c r="M166" s="45">
        <f t="shared" ca="1" si="26"/>
        <v>45992.676445717596</v>
      </c>
      <c r="N166" s="25" t="str">
        <f t="shared" ca="1" si="23"/>
        <v>PLAZO TERMINADO</v>
      </c>
      <c r="O166" s="35" t="s">
        <v>106</v>
      </c>
      <c r="P166" s="35" t="s">
        <v>106</v>
      </c>
      <c r="Q166" s="26" t="str">
        <f t="shared" si="25"/>
        <v>SI</v>
      </c>
    </row>
    <row r="167" spans="1:18" s="6" customFormat="1" ht="54" x14ac:dyDescent="0.15">
      <c r="A167" s="18">
        <f t="shared" si="22"/>
        <v>2021</v>
      </c>
      <c r="B167" s="28" t="s">
        <v>60</v>
      </c>
      <c r="C167" s="20" t="s">
        <v>16</v>
      </c>
      <c r="D167" s="19" t="s">
        <v>510</v>
      </c>
      <c r="E167" s="19" t="s">
        <v>470</v>
      </c>
      <c r="F167" s="19" t="s">
        <v>511</v>
      </c>
      <c r="G167" s="120">
        <v>110800</v>
      </c>
      <c r="H167" s="59" t="s">
        <v>512</v>
      </c>
      <c r="I167" s="19">
        <f>+L167-K167</f>
        <v>3650</v>
      </c>
      <c r="J167" s="44">
        <f>+K167</f>
        <v>44545</v>
      </c>
      <c r="K167" s="44">
        <v>44545</v>
      </c>
      <c r="L167" s="44">
        <v>48195</v>
      </c>
      <c r="M167" s="44">
        <f t="shared" ca="1" si="26"/>
        <v>45992.67644560185</v>
      </c>
      <c r="N167" s="25" t="str">
        <f t="shared" ca="1" si="23"/>
        <v>PLAZO VIGENTE</v>
      </c>
      <c r="O167" s="34" t="s">
        <v>513</v>
      </c>
      <c r="P167" s="34" t="s">
        <v>513</v>
      </c>
      <c r="Q167" s="26" t="str">
        <f t="shared" si="25"/>
        <v>SI</v>
      </c>
      <c r="R167" s="116"/>
    </row>
    <row r="168" spans="1:18" s="6" customFormat="1" ht="72" hidden="1" x14ac:dyDescent="0.15">
      <c r="A168" s="18">
        <f t="shared" si="22"/>
        <v>2021</v>
      </c>
      <c r="B168" s="28" t="s">
        <v>34</v>
      </c>
      <c r="C168" s="20" t="s">
        <v>16</v>
      </c>
      <c r="D168" s="29" t="s">
        <v>514</v>
      </c>
      <c r="E168" s="19" t="s">
        <v>164</v>
      </c>
      <c r="F168" s="19" t="s">
        <v>515</v>
      </c>
      <c r="G168" s="30">
        <v>26681.81</v>
      </c>
      <c r="H168" s="33"/>
      <c r="I168" s="23">
        <f>+L168-K168</f>
        <v>52</v>
      </c>
      <c r="J168" s="24">
        <v>44545</v>
      </c>
      <c r="K168" s="24">
        <v>44569</v>
      </c>
      <c r="L168" s="24">
        <v>44621</v>
      </c>
      <c r="M168" s="45">
        <v>45189.853446064815</v>
      </c>
      <c r="N168" s="25" t="str">
        <f t="shared" si="23"/>
        <v>PLAZO TERMINADO</v>
      </c>
      <c r="O168" s="35" t="s">
        <v>516</v>
      </c>
      <c r="P168" s="35" t="s">
        <v>516</v>
      </c>
      <c r="Q168" s="26" t="str">
        <f t="shared" si="25"/>
        <v>SI</v>
      </c>
    </row>
    <row r="169" spans="1:18" s="6" customFormat="1" ht="27" hidden="1" x14ac:dyDescent="0.15">
      <c r="A169" s="18">
        <f t="shared" si="22"/>
        <v>2021</v>
      </c>
      <c r="B169" s="28" t="s">
        <v>34</v>
      </c>
      <c r="C169" s="20" t="s">
        <v>16</v>
      </c>
      <c r="D169" s="29" t="s">
        <v>517</v>
      </c>
      <c r="E169" s="19" t="s">
        <v>142</v>
      </c>
      <c r="F169" s="19" t="s">
        <v>518</v>
      </c>
      <c r="G169" s="30">
        <v>134077.29999999999</v>
      </c>
      <c r="H169" s="33" t="s">
        <v>38</v>
      </c>
      <c r="I169" s="23">
        <f>+L169-K169</f>
        <v>45</v>
      </c>
      <c r="J169" s="24">
        <v>44553</v>
      </c>
      <c r="K169" s="24">
        <v>44722</v>
      </c>
      <c r="L169" s="24">
        <f>+K169+45</f>
        <v>44767</v>
      </c>
      <c r="M169" s="45">
        <f t="shared" ref="M169:M192" ca="1" si="27">+NOW()</f>
        <v>45992.676445717596</v>
      </c>
      <c r="N169" s="25" t="str">
        <f t="shared" ca="1" si="23"/>
        <v>PLAZO TERMINADO</v>
      </c>
      <c r="O169" s="62" t="s">
        <v>1613</v>
      </c>
      <c r="P169" s="62" t="s">
        <v>1613</v>
      </c>
      <c r="Q169" s="26" t="s">
        <v>483</v>
      </c>
    </row>
    <row r="170" spans="1:18" s="6" customFormat="1" ht="54" hidden="1" x14ac:dyDescent="0.15">
      <c r="A170" s="18">
        <f t="shared" si="22"/>
        <v>2021</v>
      </c>
      <c r="B170" s="28" t="s">
        <v>34</v>
      </c>
      <c r="C170" s="20" t="s">
        <v>16</v>
      </c>
      <c r="D170" s="29" t="s">
        <v>519</v>
      </c>
      <c r="E170" s="19" t="s">
        <v>520</v>
      </c>
      <c r="F170" s="19" t="s">
        <v>521</v>
      </c>
      <c r="G170" s="30">
        <v>157000</v>
      </c>
      <c r="H170" s="33" t="s">
        <v>75</v>
      </c>
      <c r="I170" s="23">
        <v>30</v>
      </c>
      <c r="J170" s="24">
        <v>44553</v>
      </c>
      <c r="K170" s="24">
        <v>44720</v>
      </c>
      <c r="L170" s="24">
        <v>44749</v>
      </c>
      <c r="M170" s="45">
        <f t="shared" ca="1" si="27"/>
        <v>45992.676445717596</v>
      </c>
      <c r="N170" s="25" t="str">
        <f t="shared" ca="1" si="23"/>
        <v>PLAZO TERMINADO</v>
      </c>
      <c r="O170" s="35" t="s">
        <v>522</v>
      </c>
      <c r="P170" s="35" t="s">
        <v>522</v>
      </c>
      <c r="Q170" s="26" t="str">
        <f t="shared" ref="Q170:Q201" si="28">+IF(O170=P170,"SI","NO")</f>
        <v>SI</v>
      </c>
    </row>
    <row r="171" spans="1:18" s="6" customFormat="1" ht="36" hidden="1" x14ac:dyDescent="0.15">
      <c r="A171" s="18">
        <f t="shared" si="22"/>
        <v>2021</v>
      </c>
      <c r="B171" s="28" t="s">
        <v>34</v>
      </c>
      <c r="C171" s="20" t="s">
        <v>16</v>
      </c>
      <c r="D171" s="29" t="s">
        <v>523</v>
      </c>
      <c r="E171" s="19" t="s">
        <v>142</v>
      </c>
      <c r="F171" s="19" t="s">
        <v>524</v>
      </c>
      <c r="G171" s="30">
        <v>82625</v>
      </c>
      <c r="H171" s="33"/>
      <c r="I171" s="23">
        <f>+L171-K171</f>
        <v>45</v>
      </c>
      <c r="J171" s="24">
        <v>44553</v>
      </c>
      <c r="K171" s="24">
        <v>44553</v>
      </c>
      <c r="L171" s="24">
        <f>+K171+45</f>
        <v>44598</v>
      </c>
      <c r="M171" s="45">
        <f t="shared" ca="1" si="27"/>
        <v>45992.676445717596</v>
      </c>
      <c r="N171" s="25" t="str">
        <f t="shared" ca="1" si="23"/>
        <v>PLAZO TERMINADO</v>
      </c>
      <c r="O171" s="35" t="s">
        <v>525</v>
      </c>
      <c r="P171" s="35" t="s">
        <v>525</v>
      </c>
      <c r="Q171" s="26" t="str">
        <f t="shared" si="28"/>
        <v>SI</v>
      </c>
    </row>
    <row r="172" spans="1:18" s="6" customFormat="1" ht="36" hidden="1" x14ac:dyDescent="0.15">
      <c r="A172" s="18">
        <f t="shared" si="22"/>
        <v>2021</v>
      </c>
      <c r="B172" s="28" t="s">
        <v>34</v>
      </c>
      <c r="C172" s="20" t="s">
        <v>16</v>
      </c>
      <c r="D172" s="29" t="s">
        <v>526</v>
      </c>
      <c r="E172" s="19" t="s">
        <v>108</v>
      </c>
      <c r="F172" s="19" t="s">
        <v>527</v>
      </c>
      <c r="G172" s="30">
        <v>124215.41</v>
      </c>
      <c r="H172" s="33" t="s">
        <v>528</v>
      </c>
      <c r="I172" s="23">
        <v>40</v>
      </c>
      <c r="J172" s="24">
        <v>44553</v>
      </c>
      <c r="K172" s="24">
        <v>44684</v>
      </c>
      <c r="L172" s="24">
        <v>44773</v>
      </c>
      <c r="M172" s="45">
        <f t="shared" ca="1" si="27"/>
        <v>45992.676445717596</v>
      </c>
      <c r="N172" s="25" t="str">
        <f t="shared" ca="1" si="23"/>
        <v>PLAZO TERMINADO</v>
      </c>
      <c r="O172" s="35" t="s">
        <v>80</v>
      </c>
      <c r="P172" s="35" t="s">
        <v>80</v>
      </c>
      <c r="Q172" s="26" t="str">
        <f t="shared" si="28"/>
        <v>SI</v>
      </c>
    </row>
    <row r="173" spans="1:18" s="6" customFormat="1" ht="54" hidden="1" x14ac:dyDescent="0.15">
      <c r="A173" s="18">
        <f t="shared" si="22"/>
        <v>2021</v>
      </c>
      <c r="B173" s="28" t="s">
        <v>34</v>
      </c>
      <c r="C173" s="20" t="s">
        <v>16</v>
      </c>
      <c r="D173" s="29" t="s">
        <v>529</v>
      </c>
      <c r="E173" s="19" t="s">
        <v>530</v>
      </c>
      <c r="F173" s="19" t="s">
        <v>531</v>
      </c>
      <c r="G173" s="30">
        <v>87437.67</v>
      </c>
      <c r="H173" s="33"/>
      <c r="I173" s="23">
        <f>+L173-K173</f>
        <v>39</v>
      </c>
      <c r="J173" s="24">
        <v>44553</v>
      </c>
      <c r="K173" s="24">
        <v>44655</v>
      </c>
      <c r="L173" s="24">
        <v>44694</v>
      </c>
      <c r="M173" s="45">
        <f t="shared" ca="1" si="27"/>
        <v>45992.676445717596</v>
      </c>
      <c r="N173" s="25" t="str">
        <f t="shared" ca="1" si="23"/>
        <v>PLAZO TERMINADO</v>
      </c>
      <c r="O173" s="35" t="s">
        <v>532</v>
      </c>
      <c r="P173" s="35" t="s">
        <v>532</v>
      </c>
      <c r="Q173" s="26" t="str">
        <f t="shared" si="28"/>
        <v>SI</v>
      </c>
    </row>
    <row r="174" spans="1:18" s="6" customFormat="1" ht="54" hidden="1" x14ac:dyDescent="0.15">
      <c r="A174" s="18">
        <f t="shared" si="22"/>
        <v>2021</v>
      </c>
      <c r="B174" s="28" t="s">
        <v>34</v>
      </c>
      <c r="C174" s="20" t="s">
        <v>16</v>
      </c>
      <c r="D174" s="29" t="s">
        <v>533</v>
      </c>
      <c r="E174" s="19" t="s">
        <v>49</v>
      </c>
      <c r="F174" s="19" t="s">
        <v>534</v>
      </c>
      <c r="G174" s="30">
        <v>78046.31</v>
      </c>
      <c r="H174" s="33"/>
      <c r="I174" s="23">
        <v>40</v>
      </c>
      <c r="J174" s="24">
        <v>44553</v>
      </c>
      <c r="K174" s="24">
        <v>44698</v>
      </c>
      <c r="L174" s="24">
        <f>+K174+I174</f>
        <v>44738</v>
      </c>
      <c r="M174" s="45">
        <f t="shared" ca="1" si="27"/>
        <v>45992.676445717596</v>
      </c>
      <c r="N174" s="25" t="str">
        <f t="shared" ca="1" si="23"/>
        <v>PLAZO TERMINADO</v>
      </c>
      <c r="O174" s="35" t="s">
        <v>532</v>
      </c>
      <c r="P174" s="35" t="s">
        <v>532</v>
      </c>
      <c r="Q174" s="26" t="str">
        <f t="shared" si="28"/>
        <v>SI</v>
      </c>
    </row>
    <row r="175" spans="1:18" s="6" customFormat="1" ht="54" hidden="1" x14ac:dyDescent="0.15">
      <c r="A175" s="18">
        <f t="shared" si="22"/>
        <v>2021</v>
      </c>
      <c r="B175" s="28" t="s">
        <v>34</v>
      </c>
      <c r="C175" s="20" t="s">
        <v>16</v>
      </c>
      <c r="D175" s="29" t="s">
        <v>535</v>
      </c>
      <c r="E175" s="19" t="s">
        <v>536</v>
      </c>
      <c r="F175" s="19" t="s">
        <v>537</v>
      </c>
      <c r="G175" s="30">
        <v>142851.4</v>
      </c>
      <c r="H175" s="33"/>
      <c r="I175" s="23">
        <f>+L175-K175</f>
        <v>90</v>
      </c>
      <c r="J175" s="24">
        <v>44553</v>
      </c>
      <c r="K175" s="24">
        <v>44606</v>
      </c>
      <c r="L175" s="24">
        <v>44696</v>
      </c>
      <c r="M175" s="45">
        <f t="shared" ca="1" si="27"/>
        <v>45992.676445717596</v>
      </c>
      <c r="N175" s="25" t="str">
        <f t="shared" ca="1" si="23"/>
        <v>PLAZO TERMINADO</v>
      </c>
      <c r="O175" s="35" t="s">
        <v>532</v>
      </c>
      <c r="P175" s="35" t="s">
        <v>532</v>
      </c>
      <c r="Q175" s="26" t="str">
        <f t="shared" si="28"/>
        <v>SI</v>
      </c>
    </row>
    <row r="176" spans="1:18" s="6" customFormat="1" ht="36" hidden="1" x14ac:dyDescent="0.15">
      <c r="A176" s="18">
        <f t="shared" si="22"/>
        <v>2021</v>
      </c>
      <c r="B176" s="28" t="s">
        <v>34</v>
      </c>
      <c r="C176" s="20" t="s">
        <v>16</v>
      </c>
      <c r="D176" s="29" t="s">
        <v>538</v>
      </c>
      <c r="E176" s="19" t="s">
        <v>353</v>
      </c>
      <c r="F176" s="19" t="s">
        <v>539</v>
      </c>
      <c r="G176" s="30">
        <v>174949.77</v>
      </c>
      <c r="H176" s="33" t="s">
        <v>324</v>
      </c>
      <c r="I176" s="23">
        <v>60</v>
      </c>
      <c r="J176" s="24">
        <v>44553</v>
      </c>
      <c r="K176" s="24">
        <v>44810</v>
      </c>
      <c r="L176" s="24">
        <v>44910</v>
      </c>
      <c r="M176" s="45">
        <f t="shared" ca="1" si="27"/>
        <v>45992.676445717596</v>
      </c>
      <c r="N176" s="25" t="str">
        <f t="shared" ca="1" si="23"/>
        <v>PLAZO TERMINADO</v>
      </c>
      <c r="O176" s="32" t="s">
        <v>540</v>
      </c>
      <c r="P176" s="35" t="s">
        <v>80</v>
      </c>
      <c r="Q176" s="26" t="str">
        <f t="shared" si="28"/>
        <v>NO</v>
      </c>
    </row>
    <row r="177" spans="1:29" s="6" customFormat="1" ht="36" hidden="1" x14ac:dyDescent="0.15">
      <c r="A177" s="18">
        <f t="shared" si="22"/>
        <v>2021</v>
      </c>
      <c r="B177" s="28" t="s">
        <v>34</v>
      </c>
      <c r="C177" s="20" t="s">
        <v>16</v>
      </c>
      <c r="D177" s="29" t="s">
        <v>111</v>
      </c>
      <c r="E177" s="19" t="s">
        <v>541</v>
      </c>
      <c r="F177" s="19" t="s">
        <v>542</v>
      </c>
      <c r="G177" s="30">
        <v>84106.01</v>
      </c>
      <c r="H177" s="33"/>
      <c r="I177" s="23">
        <f t="shared" ref="I177:I190" si="29">+L177-K177</f>
        <v>104</v>
      </c>
      <c r="J177" s="24">
        <v>44553</v>
      </c>
      <c r="K177" s="24">
        <v>44707</v>
      </c>
      <c r="L177" s="24">
        <v>44811</v>
      </c>
      <c r="M177" s="45">
        <f t="shared" ca="1" si="27"/>
        <v>45992.676445717596</v>
      </c>
      <c r="N177" s="25" t="str">
        <f t="shared" ca="1" si="23"/>
        <v>PLAZO TERMINADO</v>
      </c>
      <c r="O177" s="35" t="s">
        <v>118</v>
      </c>
      <c r="P177" s="35" t="s">
        <v>118</v>
      </c>
      <c r="Q177" s="26" t="str">
        <f t="shared" si="28"/>
        <v>SI</v>
      </c>
    </row>
    <row r="178" spans="1:29" s="6" customFormat="1" ht="36" hidden="1" x14ac:dyDescent="0.15">
      <c r="A178" s="18">
        <f t="shared" si="22"/>
        <v>2021</v>
      </c>
      <c r="B178" s="28" t="s">
        <v>34</v>
      </c>
      <c r="C178" s="20" t="s">
        <v>16</v>
      </c>
      <c r="D178" s="29" t="s">
        <v>543</v>
      </c>
      <c r="E178" s="19" t="s">
        <v>422</v>
      </c>
      <c r="F178" s="19" t="s">
        <v>544</v>
      </c>
      <c r="G178" s="30">
        <v>76232.31</v>
      </c>
      <c r="H178" s="33"/>
      <c r="I178" s="23">
        <f t="shared" si="29"/>
        <v>21</v>
      </c>
      <c r="J178" s="24">
        <v>44553</v>
      </c>
      <c r="K178" s="24">
        <v>44790</v>
      </c>
      <c r="L178" s="24">
        <v>44811</v>
      </c>
      <c r="M178" s="45">
        <f t="shared" ca="1" si="27"/>
        <v>45992.676445717596</v>
      </c>
      <c r="N178" s="25" t="str">
        <f t="shared" ca="1" si="23"/>
        <v>PLAZO TERMINADO</v>
      </c>
      <c r="O178" s="35" t="s">
        <v>118</v>
      </c>
      <c r="P178" s="35" t="s">
        <v>118</v>
      </c>
      <c r="Q178" s="26" t="str">
        <f t="shared" si="28"/>
        <v>SI</v>
      </c>
    </row>
    <row r="179" spans="1:29" s="6" customFormat="1" ht="36" hidden="1" x14ac:dyDescent="0.15">
      <c r="A179" s="18">
        <f t="shared" si="22"/>
        <v>2021</v>
      </c>
      <c r="B179" s="28" t="s">
        <v>34</v>
      </c>
      <c r="C179" s="20" t="s">
        <v>16</v>
      </c>
      <c r="D179" s="29" t="s">
        <v>545</v>
      </c>
      <c r="E179" s="19" t="s">
        <v>70</v>
      </c>
      <c r="F179" s="19" t="s">
        <v>546</v>
      </c>
      <c r="G179" s="30">
        <v>82633.05</v>
      </c>
      <c r="H179" s="33"/>
      <c r="I179" s="23">
        <f t="shared" si="29"/>
        <v>25</v>
      </c>
      <c r="J179" s="24">
        <v>44553</v>
      </c>
      <c r="K179" s="24">
        <v>44659</v>
      </c>
      <c r="L179" s="24">
        <v>44684</v>
      </c>
      <c r="M179" s="45">
        <f t="shared" ca="1" si="27"/>
        <v>45992.676445717596</v>
      </c>
      <c r="N179" s="25" t="str">
        <f t="shared" ca="1" si="23"/>
        <v>PLAZO TERMINADO</v>
      </c>
      <c r="O179" s="35" t="s">
        <v>118</v>
      </c>
      <c r="P179" s="35" t="s">
        <v>118</v>
      </c>
      <c r="Q179" s="26" t="str">
        <f t="shared" si="28"/>
        <v>SI</v>
      </c>
    </row>
    <row r="180" spans="1:29" s="6" customFormat="1" ht="36" hidden="1" x14ac:dyDescent="0.15">
      <c r="A180" s="18">
        <f t="shared" si="22"/>
        <v>2021</v>
      </c>
      <c r="B180" s="28" t="s">
        <v>34</v>
      </c>
      <c r="C180" s="20" t="s">
        <v>16</v>
      </c>
      <c r="D180" s="29" t="s">
        <v>547</v>
      </c>
      <c r="E180" s="19" t="s">
        <v>70</v>
      </c>
      <c r="F180" s="19" t="s">
        <v>548</v>
      </c>
      <c r="G180" s="30">
        <v>60369.2</v>
      </c>
      <c r="H180" s="33"/>
      <c r="I180" s="23">
        <f t="shared" si="29"/>
        <v>149</v>
      </c>
      <c r="J180" s="24">
        <v>44553</v>
      </c>
      <c r="K180" s="24">
        <v>44657</v>
      </c>
      <c r="L180" s="24">
        <v>44806</v>
      </c>
      <c r="M180" s="45">
        <f t="shared" ca="1" si="27"/>
        <v>45992.676445717596</v>
      </c>
      <c r="N180" s="25" t="str">
        <f t="shared" ca="1" si="23"/>
        <v>PLAZO TERMINADO</v>
      </c>
      <c r="O180" s="35" t="s">
        <v>80</v>
      </c>
      <c r="P180" s="35" t="s">
        <v>80</v>
      </c>
      <c r="Q180" s="26" t="str">
        <f t="shared" si="28"/>
        <v>SI</v>
      </c>
    </row>
    <row r="181" spans="1:29" s="6" customFormat="1" ht="36" hidden="1" x14ac:dyDescent="0.15">
      <c r="A181" s="18">
        <f t="shared" si="22"/>
        <v>2021</v>
      </c>
      <c r="B181" s="28" t="s">
        <v>34</v>
      </c>
      <c r="C181" s="20" t="s">
        <v>16</v>
      </c>
      <c r="D181" s="29" t="s">
        <v>547</v>
      </c>
      <c r="E181" s="19" t="s">
        <v>70</v>
      </c>
      <c r="F181" s="19" t="s">
        <v>549</v>
      </c>
      <c r="G181" s="30">
        <v>46792.27</v>
      </c>
      <c r="H181" s="33"/>
      <c r="I181" s="23">
        <f t="shared" si="29"/>
        <v>25</v>
      </c>
      <c r="J181" s="24">
        <v>44553</v>
      </c>
      <c r="K181" s="24">
        <v>44659</v>
      </c>
      <c r="L181" s="24">
        <v>44684</v>
      </c>
      <c r="M181" s="45">
        <f t="shared" ca="1" si="27"/>
        <v>45992.676445717596</v>
      </c>
      <c r="N181" s="25" t="str">
        <f t="shared" ca="1" si="23"/>
        <v>PLAZO TERMINADO</v>
      </c>
      <c r="O181" s="35" t="s">
        <v>118</v>
      </c>
      <c r="P181" s="35" t="s">
        <v>118</v>
      </c>
      <c r="Q181" s="26" t="str">
        <f t="shared" si="28"/>
        <v>SI</v>
      </c>
    </row>
    <row r="182" spans="1:29" s="6" customFormat="1" ht="36" hidden="1" x14ac:dyDescent="0.15">
      <c r="A182" s="18">
        <f t="shared" si="22"/>
        <v>2021</v>
      </c>
      <c r="B182" s="28" t="s">
        <v>34</v>
      </c>
      <c r="C182" s="20" t="s">
        <v>16</v>
      </c>
      <c r="D182" s="29" t="s">
        <v>550</v>
      </c>
      <c r="E182" s="19" t="s">
        <v>192</v>
      </c>
      <c r="F182" s="19" t="s">
        <v>551</v>
      </c>
      <c r="G182" s="30">
        <v>92999.2</v>
      </c>
      <c r="H182" s="33"/>
      <c r="I182" s="23">
        <f t="shared" si="29"/>
        <v>60</v>
      </c>
      <c r="J182" s="24">
        <v>44553</v>
      </c>
      <c r="K182" s="24">
        <v>44617</v>
      </c>
      <c r="L182" s="24">
        <v>44677</v>
      </c>
      <c r="M182" s="45">
        <f t="shared" ca="1" si="27"/>
        <v>45992.676445717596</v>
      </c>
      <c r="N182" s="25" t="str">
        <f t="shared" ca="1" si="23"/>
        <v>PLAZO TERMINADO</v>
      </c>
      <c r="O182" s="35" t="s">
        <v>118</v>
      </c>
      <c r="P182" s="35" t="s">
        <v>118</v>
      </c>
      <c r="Q182" s="26" t="str">
        <f t="shared" si="28"/>
        <v>SI</v>
      </c>
    </row>
    <row r="183" spans="1:29" s="6" customFormat="1" ht="36" hidden="1" x14ac:dyDescent="0.15">
      <c r="A183" s="18">
        <f t="shared" si="22"/>
        <v>2021</v>
      </c>
      <c r="B183" s="28" t="s">
        <v>34</v>
      </c>
      <c r="C183" s="20" t="s">
        <v>16</v>
      </c>
      <c r="D183" s="29" t="s">
        <v>552</v>
      </c>
      <c r="E183" s="19" t="s">
        <v>553</v>
      </c>
      <c r="F183" s="19" t="s">
        <v>554</v>
      </c>
      <c r="G183" s="30">
        <v>76574.399999999994</v>
      </c>
      <c r="H183" s="33"/>
      <c r="I183" s="23">
        <f t="shared" si="29"/>
        <v>44</v>
      </c>
      <c r="J183" s="24">
        <v>44553</v>
      </c>
      <c r="K183" s="24">
        <v>44659</v>
      </c>
      <c r="L183" s="24">
        <v>44703</v>
      </c>
      <c r="M183" s="45">
        <f t="shared" ca="1" si="27"/>
        <v>45992.676445717596</v>
      </c>
      <c r="N183" s="25" t="str">
        <f t="shared" ca="1" si="23"/>
        <v>PLAZO TERMINADO</v>
      </c>
      <c r="O183" s="35" t="s">
        <v>118</v>
      </c>
      <c r="P183" s="35" t="s">
        <v>118</v>
      </c>
      <c r="Q183" s="26" t="str">
        <f t="shared" si="28"/>
        <v>SI</v>
      </c>
    </row>
    <row r="184" spans="1:29" s="6" customFormat="1" ht="36" hidden="1" x14ac:dyDescent="0.15">
      <c r="A184" s="18">
        <f t="shared" si="22"/>
        <v>2021</v>
      </c>
      <c r="B184" s="28" t="s">
        <v>34</v>
      </c>
      <c r="C184" s="20" t="s">
        <v>16</v>
      </c>
      <c r="D184" s="29" t="s">
        <v>555</v>
      </c>
      <c r="E184" s="19" t="s">
        <v>556</v>
      </c>
      <c r="F184" s="19" t="s">
        <v>557</v>
      </c>
      <c r="G184" s="30">
        <v>180327.88</v>
      </c>
      <c r="H184" s="33"/>
      <c r="I184" s="23">
        <f t="shared" si="29"/>
        <v>89</v>
      </c>
      <c r="J184" s="24">
        <v>44553</v>
      </c>
      <c r="K184" s="24">
        <v>44733</v>
      </c>
      <c r="L184" s="24">
        <v>44822</v>
      </c>
      <c r="M184" s="45">
        <f t="shared" ca="1" si="27"/>
        <v>45992.676445717596</v>
      </c>
      <c r="N184" s="25" t="str">
        <f t="shared" ca="1" si="23"/>
        <v>PLAZO TERMINADO</v>
      </c>
      <c r="O184" s="35" t="s">
        <v>80</v>
      </c>
      <c r="P184" s="35" t="s">
        <v>80</v>
      </c>
      <c r="Q184" s="26" t="str">
        <f t="shared" si="28"/>
        <v>SI</v>
      </c>
    </row>
    <row r="185" spans="1:29" s="6" customFormat="1" ht="36" hidden="1" x14ac:dyDescent="0.15">
      <c r="A185" s="18">
        <f t="shared" si="22"/>
        <v>2021</v>
      </c>
      <c r="B185" s="28" t="s">
        <v>34</v>
      </c>
      <c r="C185" s="20" t="s">
        <v>16</v>
      </c>
      <c r="D185" s="29" t="s">
        <v>558</v>
      </c>
      <c r="E185" s="19" t="s">
        <v>559</v>
      </c>
      <c r="F185" s="19" t="s">
        <v>560</v>
      </c>
      <c r="G185" s="30">
        <v>141501.67000000001</v>
      </c>
      <c r="H185" s="33"/>
      <c r="I185" s="23">
        <f t="shared" si="29"/>
        <v>90</v>
      </c>
      <c r="J185" s="24">
        <v>44553</v>
      </c>
      <c r="K185" s="24">
        <v>44670</v>
      </c>
      <c r="L185" s="24">
        <v>44760</v>
      </c>
      <c r="M185" s="45">
        <f t="shared" ca="1" si="27"/>
        <v>45992.676445717596</v>
      </c>
      <c r="N185" s="25" t="str">
        <f t="shared" ca="1" si="23"/>
        <v>PLAZO TERMINADO</v>
      </c>
      <c r="O185" s="35" t="s">
        <v>80</v>
      </c>
      <c r="P185" s="35" t="s">
        <v>80</v>
      </c>
      <c r="Q185" s="26" t="str">
        <f t="shared" si="28"/>
        <v>SI</v>
      </c>
    </row>
    <row r="186" spans="1:29" s="6" customFormat="1" ht="36" hidden="1" x14ac:dyDescent="0.15">
      <c r="A186" s="18">
        <f t="shared" si="22"/>
        <v>2021</v>
      </c>
      <c r="B186" s="28" t="s">
        <v>34</v>
      </c>
      <c r="C186" s="20" t="s">
        <v>16</v>
      </c>
      <c r="D186" s="29" t="s">
        <v>561</v>
      </c>
      <c r="E186" s="19" t="s">
        <v>476</v>
      </c>
      <c r="F186" s="19" t="s">
        <v>562</v>
      </c>
      <c r="G186" s="30">
        <v>78793.23</v>
      </c>
      <c r="H186" s="33"/>
      <c r="I186" s="23">
        <f t="shared" si="29"/>
        <v>158</v>
      </c>
      <c r="J186" s="24">
        <v>44553</v>
      </c>
      <c r="K186" s="24">
        <v>44686</v>
      </c>
      <c r="L186" s="24">
        <v>44844</v>
      </c>
      <c r="M186" s="45">
        <f t="shared" ca="1" si="27"/>
        <v>45992.676445717596</v>
      </c>
      <c r="N186" s="25" t="str">
        <f t="shared" ca="1" si="23"/>
        <v>PLAZO TERMINADO</v>
      </c>
      <c r="O186" s="35" t="s">
        <v>80</v>
      </c>
      <c r="P186" s="35" t="s">
        <v>80</v>
      </c>
      <c r="Q186" s="26" t="str">
        <f t="shared" si="28"/>
        <v>SI</v>
      </c>
    </row>
    <row r="187" spans="1:29" s="6" customFormat="1" ht="54" hidden="1" x14ac:dyDescent="0.15">
      <c r="A187" s="18">
        <f t="shared" si="22"/>
        <v>2021</v>
      </c>
      <c r="B187" s="28" t="s">
        <v>34</v>
      </c>
      <c r="C187" s="20" t="s">
        <v>16</v>
      </c>
      <c r="D187" s="29" t="s">
        <v>563</v>
      </c>
      <c r="E187" s="19" t="s">
        <v>564</v>
      </c>
      <c r="F187" s="19" t="s">
        <v>565</v>
      </c>
      <c r="G187" s="30">
        <v>85620</v>
      </c>
      <c r="H187" s="33"/>
      <c r="I187" s="23">
        <f t="shared" si="29"/>
        <v>44</v>
      </c>
      <c r="J187" s="24">
        <v>44553</v>
      </c>
      <c r="K187" s="24">
        <v>44705</v>
      </c>
      <c r="L187" s="24">
        <v>44749</v>
      </c>
      <c r="M187" s="45">
        <f t="shared" ca="1" si="27"/>
        <v>45992.676445717596</v>
      </c>
      <c r="N187" s="25" t="str">
        <f t="shared" ca="1" si="23"/>
        <v>PLAZO TERMINADO</v>
      </c>
      <c r="O187" s="35" t="s">
        <v>566</v>
      </c>
      <c r="P187" s="35" t="s">
        <v>566</v>
      </c>
      <c r="Q187" s="26" t="str">
        <f t="shared" si="28"/>
        <v>SI</v>
      </c>
    </row>
    <row r="188" spans="1:29" s="6" customFormat="1" ht="54" hidden="1" x14ac:dyDescent="0.15">
      <c r="A188" s="18">
        <f t="shared" si="22"/>
        <v>2021</v>
      </c>
      <c r="B188" s="28" t="s">
        <v>34</v>
      </c>
      <c r="C188" s="20" t="s">
        <v>16</v>
      </c>
      <c r="D188" s="29" t="s">
        <v>567</v>
      </c>
      <c r="E188" s="19" t="s">
        <v>57</v>
      </c>
      <c r="F188" s="19" t="s">
        <v>568</v>
      </c>
      <c r="G188" s="30">
        <v>91328</v>
      </c>
      <c r="H188" s="33"/>
      <c r="I188" s="23">
        <f t="shared" si="29"/>
        <v>21</v>
      </c>
      <c r="J188" s="24">
        <v>44553</v>
      </c>
      <c r="K188" s="24">
        <v>44819</v>
      </c>
      <c r="L188" s="24">
        <v>44840</v>
      </c>
      <c r="M188" s="45">
        <f t="shared" ca="1" si="27"/>
        <v>45992.676445717596</v>
      </c>
      <c r="N188" s="25" t="str">
        <f t="shared" ca="1" si="23"/>
        <v>PLAZO TERMINADO</v>
      </c>
      <c r="O188" s="35" t="s">
        <v>566</v>
      </c>
      <c r="P188" s="35" t="s">
        <v>566</v>
      </c>
      <c r="Q188" s="26" t="str">
        <f t="shared" si="28"/>
        <v>SI</v>
      </c>
    </row>
    <row r="189" spans="1:29" s="6" customFormat="1" ht="63" hidden="1" x14ac:dyDescent="0.15">
      <c r="A189" s="18">
        <f t="shared" si="22"/>
        <v>2021</v>
      </c>
      <c r="B189" s="28" t="s">
        <v>34</v>
      </c>
      <c r="C189" s="20" t="s">
        <v>16</v>
      </c>
      <c r="D189" s="29" t="s">
        <v>569</v>
      </c>
      <c r="E189" s="19" t="s">
        <v>139</v>
      </c>
      <c r="F189" s="19" t="s">
        <v>570</v>
      </c>
      <c r="G189" s="30">
        <v>196998.06</v>
      </c>
      <c r="H189" s="33"/>
      <c r="I189" s="23">
        <f t="shared" si="29"/>
        <v>45</v>
      </c>
      <c r="J189" s="24">
        <v>44553</v>
      </c>
      <c r="K189" s="24">
        <v>44893</v>
      </c>
      <c r="L189" s="24">
        <f>+K189+45</f>
        <v>44938</v>
      </c>
      <c r="M189" s="45">
        <f t="shared" ca="1" si="27"/>
        <v>45992.676445717596</v>
      </c>
      <c r="N189" s="25" t="str">
        <f t="shared" ca="1" si="23"/>
        <v>PLAZO TERMINADO</v>
      </c>
      <c r="O189" s="35" t="s">
        <v>571</v>
      </c>
      <c r="P189" s="35" t="s">
        <v>571</v>
      </c>
      <c r="Q189" s="26" t="str">
        <f t="shared" si="28"/>
        <v>SI</v>
      </c>
    </row>
    <row r="190" spans="1:29" ht="36" hidden="1" x14ac:dyDescent="0.15">
      <c r="A190" s="18">
        <f t="shared" si="22"/>
        <v>2021</v>
      </c>
      <c r="B190" s="28" t="s">
        <v>34</v>
      </c>
      <c r="C190" s="20" t="s">
        <v>16</v>
      </c>
      <c r="D190" s="29" t="s">
        <v>572</v>
      </c>
      <c r="E190" s="19" t="s">
        <v>573</v>
      </c>
      <c r="F190" s="19" t="s">
        <v>574</v>
      </c>
      <c r="G190" s="30">
        <v>126920</v>
      </c>
      <c r="H190" s="33"/>
      <c r="I190" s="23">
        <f t="shared" si="29"/>
        <v>62</v>
      </c>
      <c r="J190" s="24">
        <v>44553</v>
      </c>
      <c r="K190" s="24">
        <v>44733</v>
      </c>
      <c r="L190" s="24">
        <v>44795</v>
      </c>
      <c r="M190" s="45">
        <f t="shared" ca="1" si="27"/>
        <v>45992.676445717596</v>
      </c>
      <c r="N190" s="25" t="str">
        <f t="shared" ca="1" si="23"/>
        <v>PLAZO TERMINADO</v>
      </c>
      <c r="O190" s="35" t="s">
        <v>118</v>
      </c>
      <c r="P190" s="35" t="s">
        <v>118</v>
      </c>
      <c r="Q190" s="26" t="str">
        <f t="shared" si="28"/>
        <v>SI</v>
      </c>
      <c r="R190" s="6"/>
      <c r="S190" s="6"/>
      <c r="T190" s="6"/>
      <c r="U190" s="6"/>
      <c r="V190" s="6"/>
      <c r="W190" s="6"/>
      <c r="X190" s="6"/>
      <c r="Y190" s="6"/>
      <c r="Z190" s="6"/>
      <c r="AA190" s="6"/>
      <c r="AB190" s="6"/>
      <c r="AC190" s="6"/>
    </row>
    <row r="191" spans="1:29" s="6" customFormat="1" ht="54" hidden="1" x14ac:dyDescent="0.15">
      <c r="A191" s="18">
        <f t="shared" si="22"/>
        <v>2021</v>
      </c>
      <c r="B191" s="28" t="s">
        <v>34</v>
      </c>
      <c r="C191" s="20" t="s">
        <v>16</v>
      </c>
      <c r="D191" s="29" t="s">
        <v>575</v>
      </c>
      <c r="E191" s="19" t="s">
        <v>86</v>
      </c>
      <c r="F191" s="19" t="s">
        <v>576</v>
      </c>
      <c r="G191" s="30">
        <v>200000</v>
      </c>
      <c r="H191" s="33"/>
      <c r="I191" s="23">
        <v>150</v>
      </c>
      <c r="J191" s="24">
        <v>44553</v>
      </c>
      <c r="K191" s="24">
        <v>44867</v>
      </c>
      <c r="L191" s="24">
        <f>+K191+I191</f>
        <v>45017</v>
      </c>
      <c r="M191" s="45">
        <f t="shared" ca="1" si="27"/>
        <v>45992.676445717596</v>
      </c>
      <c r="N191" s="25" t="str">
        <f t="shared" ca="1" si="23"/>
        <v>PLAZO TERMINADO</v>
      </c>
      <c r="O191" s="35" t="s">
        <v>532</v>
      </c>
      <c r="P191" s="35" t="s">
        <v>532</v>
      </c>
      <c r="Q191" s="26" t="str">
        <f t="shared" si="28"/>
        <v>SI</v>
      </c>
    </row>
    <row r="192" spans="1:29" s="6" customFormat="1" ht="36" hidden="1" x14ac:dyDescent="0.15">
      <c r="A192" s="18">
        <f t="shared" si="22"/>
        <v>2021</v>
      </c>
      <c r="B192" s="28" t="s">
        <v>34</v>
      </c>
      <c r="C192" s="20" t="s">
        <v>16</v>
      </c>
      <c r="D192" s="29" t="s">
        <v>577</v>
      </c>
      <c r="E192" s="19" t="s">
        <v>358</v>
      </c>
      <c r="F192" s="19" t="s">
        <v>578</v>
      </c>
      <c r="G192" s="30">
        <v>157620</v>
      </c>
      <c r="H192" s="33"/>
      <c r="I192" s="23">
        <v>90</v>
      </c>
      <c r="J192" s="24">
        <v>44553</v>
      </c>
      <c r="K192" s="24">
        <v>45196</v>
      </c>
      <c r="L192" s="24">
        <f>+K192+I192</f>
        <v>45286</v>
      </c>
      <c r="M192" s="45">
        <f t="shared" ca="1" si="27"/>
        <v>45992.676445717596</v>
      </c>
      <c r="N192" s="25" t="str">
        <f t="shared" ca="1" si="23"/>
        <v>PLAZO TERMINADO</v>
      </c>
      <c r="O192" s="34" t="s">
        <v>579</v>
      </c>
      <c r="P192" s="34" t="s">
        <v>579</v>
      </c>
      <c r="Q192" s="26" t="str">
        <f t="shared" si="28"/>
        <v>SI</v>
      </c>
    </row>
    <row r="193" spans="1:29" s="6" customFormat="1" ht="45" hidden="1" x14ac:dyDescent="0.15">
      <c r="A193" s="18">
        <f t="shared" si="22"/>
        <v>2021</v>
      </c>
      <c r="B193" s="28" t="s">
        <v>34</v>
      </c>
      <c r="C193" s="20" t="s">
        <v>16</v>
      </c>
      <c r="D193" s="29" t="s">
        <v>580</v>
      </c>
      <c r="E193" s="19" t="s">
        <v>435</v>
      </c>
      <c r="F193" s="19" t="s">
        <v>581</v>
      </c>
      <c r="G193" s="30">
        <v>145810.56</v>
      </c>
      <c r="H193" s="33"/>
      <c r="I193" s="23">
        <f t="shared" ref="I193:I205" si="30">+L193-K193</f>
        <v>45</v>
      </c>
      <c r="J193" s="24">
        <v>44553</v>
      </c>
      <c r="K193" s="24">
        <v>44553</v>
      </c>
      <c r="L193" s="24">
        <v>44598</v>
      </c>
      <c r="M193" s="45">
        <v>45189.853446064815</v>
      </c>
      <c r="N193" s="25" t="str">
        <f t="shared" si="23"/>
        <v>PLAZO TERMINADO</v>
      </c>
      <c r="O193" s="35" t="s">
        <v>525</v>
      </c>
      <c r="P193" s="35" t="s">
        <v>525</v>
      </c>
      <c r="Q193" s="26" t="str">
        <f t="shared" si="28"/>
        <v>SI</v>
      </c>
    </row>
    <row r="194" spans="1:29" s="6" customFormat="1" ht="45" hidden="1" x14ac:dyDescent="0.15">
      <c r="A194" s="18">
        <f t="shared" si="22"/>
        <v>2021</v>
      </c>
      <c r="B194" s="28" t="s">
        <v>34</v>
      </c>
      <c r="C194" s="20" t="s">
        <v>16</v>
      </c>
      <c r="D194" s="29" t="s">
        <v>582</v>
      </c>
      <c r="E194" s="19" t="s">
        <v>322</v>
      </c>
      <c r="F194" s="19" t="s">
        <v>583</v>
      </c>
      <c r="G194" s="38">
        <v>100000</v>
      </c>
      <c r="H194" s="33"/>
      <c r="I194" s="23">
        <f t="shared" si="30"/>
        <v>27</v>
      </c>
      <c r="J194" s="24">
        <v>44553</v>
      </c>
      <c r="K194" s="24">
        <v>44789</v>
      </c>
      <c r="L194" s="24">
        <v>44816</v>
      </c>
      <c r="M194" s="45">
        <v>45189.853446064815</v>
      </c>
      <c r="N194" s="25" t="str">
        <f t="shared" si="23"/>
        <v>PLAZO TERMINADO</v>
      </c>
      <c r="O194" s="35" t="s">
        <v>118</v>
      </c>
      <c r="P194" s="35" t="s">
        <v>118</v>
      </c>
      <c r="Q194" s="26" t="str">
        <f t="shared" si="28"/>
        <v>SI</v>
      </c>
      <c r="R194" s="1"/>
      <c r="S194" s="1"/>
      <c r="T194" s="1"/>
      <c r="U194" s="1"/>
      <c r="V194" s="1"/>
      <c r="W194" s="1"/>
      <c r="X194" s="1"/>
      <c r="Y194" s="1"/>
      <c r="Z194" s="1"/>
      <c r="AA194" s="1"/>
      <c r="AB194" s="1"/>
      <c r="AC194" s="1"/>
    </row>
    <row r="195" spans="1:29" s="6" customFormat="1" ht="45" hidden="1" x14ac:dyDescent="0.15">
      <c r="A195" s="18">
        <f t="shared" si="22"/>
        <v>2021</v>
      </c>
      <c r="B195" s="28" t="s">
        <v>34</v>
      </c>
      <c r="C195" s="20" t="s">
        <v>16</v>
      </c>
      <c r="D195" s="29" t="s">
        <v>584</v>
      </c>
      <c r="E195" s="19" t="s">
        <v>585</v>
      </c>
      <c r="F195" s="19" t="s">
        <v>586</v>
      </c>
      <c r="G195" s="30">
        <v>72539.86</v>
      </c>
      <c r="H195" s="33"/>
      <c r="I195" s="23">
        <f t="shared" si="30"/>
        <v>44</v>
      </c>
      <c r="J195" s="24">
        <v>44553</v>
      </c>
      <c r="K195" s="24">
        <v>44699</v>
      </c>
      <c r="L195" s="24">
        <v>44743</v>
      </c>
      <c r="M195" s="45">
        <v>45189.853446064815</v>
      </c>
      <c r="N195" s="25" t="str">
        <f t="shared" si="23"/>
        <v>PLAZO TERMINADO</v>
      </c>
      <c r="O195" s="35" t="s">
        <v>118</v>
      </c>
      <c r="P195" s="35" t="s">
        <v>118</v>
      </c>
      <c r="Q195" s="26" t="str">
        <f t="shared" si="28"/>
        <v>SI</v>
      </c>
    </row>
    <row r="196" spans="1:29" s="6" customFormat="1" ht="36" hidden="1" x14ac:dyDescent="0.15">
      <c r="A196" s="18">
        <f t="shared" si="22"/>
        <v>2021</v>
      </c>
      <c r="B196" s="28" t="s">
        <v>34</v>
      </c>
      <c r="C196" s="20" t="s">
        <v>16</v>
      </c>
      <c r="D196" s="29" t="s">
        <v>587</v>
      </c>
      <c r="E196" s="19" t="s">
        <v>588</v>
      </c>
      <c r="F196" s="19" t="s">
        <v>589</v>
      </c>
      <c r="G196" s="30">
        <v>81258.81</v>
      </c>
      <c r="H196" s="33"/>
      <c r="I196" s="23">
        <f t="shared" si="30"/>
        <v>39</v>
      </c>
      <c r="J196" s="24">
        <v>44553</v>
      </c>
      <c r="K196" s="24">
        <v>44699</v>
      </c>
      <c r="L196" s="24">
        <v>44738</v>
      </c>
      <c r="M196" s="45">
        <v>45189.853446064815</v>
      </c>
      <c r="N196" s="25" t="str">
        <f t="shared" si="23"/>
        <v>PLAZO TERMINADO</v>
      </c>
      <c r="O196" s="35" t="s">
        <v>118</v>
      </c>
      <c r="P196" s="35" t="s">
        <v>118</v>
      </c>
      <c r="Q196" s="26" t="str">
        <f t="shared" si="28"/>
        <v>SI</v>
      </c>
    </row>
    <row r="197" spans="1:29" s="6" customFormat="1" ht="36" hidden="1" x14ac:dyDescent="0.15">
      <c r="A197" s="18">
        <f t="shared" si="22"/>
        <v>2021</v>
      </c>
      <c r="B197" s="28" t="s">
        <v>34</v>
      </c>
      <c r="C197" s="20" t="s">
        <v>16</v>
      </c>
      <c r="D197" s="29" t="s">
        <v>590</v>
      </c>
      <c r="E197" s="19" t="s">
        <v>591</v>
      </c>
      <c r="F197" s="19" t="s">
        <v>592</v>
      </c>
      <c r="G197" s="30">
        <v>84558.99</v>
      </c>
      <c r="H197" s="33"/>
      <c r="I197" s="23">
        <f t="shared" si="30"/>
        <v>44</v>
      </c>
      <c r="J197" s="24">
        <v>44553</v>
      </c>
      <c r="K197" s="24">
        <v>44718</v>
      </c>
      <c r="L197" s="24">
        <v>44762</v>
      </c>
      <c r="M197" s="45">
        <v>45189.853446064815</v>
      </c>
      <c r="N197" s="25" t="str">
        <f t="shared" si="23"/>
        <v>PLAZO TERMINADO</v>
      </c>
      <c r="O197" s="35" t="s">
        <v>118</v>
      </c>
      <c r="P197" s="35" t="s">
        <v>118</v>
      </c>
      <c r="Q197" s="26" t="str">
        <f t="shared" si="28"/>
        <v>SI</v>
      </c>
    </row>
    <row r="198" spans="1:29" s="6" customFormat="1" ht="36" hidden="1" x14ac:dyDescent="0.15">
      <c r="A198" s="18">
        <f t="shared" si="22"/>
        <v>2021</v>
      </c>
      <c r="B198" s="28" t="s">
        <v>34</v>
      </c>
      <c r="C198" s="20" t="s">
        <v>16</v>
      </c>
      <c r="D198" s="29" t="s">
        <v>593</v>
      </c>
      <c r="E198" s="19" t="s">
        <v>594</v>
      </c>
      <c r="F198" s="19" t="s">
        <v>595</v>
      </c>
      <c r="G198" s="30">
        <v>55080</v>
      </c>
      <c r="H198" s="33"/>
      <c r="I198" s="23">
        <f t="shared" si="30"/>
        <v>35</v>
      </c>
      <c r="J198" s="24">
        <v>44553</v>
      </c>
      <c r="K198" s="24">
        <v>44734</v>
      </c>
      <c r="L198" s="24">
        <v>44769</v>
      </c>
      <c r="M198" s="45">
        <v>45189.853446064815</v>
      </c>
      <c r="N198" s="25" t="str">
        <f t="shared" si="23"/>
        <v>PLAZO TERMINADO</v>
      </c>
      <c r="O198" s="35" t="s">
        <v>118</v>
      </c>
      <c r="P198" s="35" t="s">
        <v>118</v>
      </c>
      <c r="Q198" s="26" t="str">
        <f t="shared" si="28"/>
        <v>SI</v>
      </c>
    </row>
    <row r="199" spans="1:29" s="6" customFormat="1" ht="36" hidden="1" x14ac:dyDescent="0.15">
      <c r="A199" s="18">
        <f t="shared" ref="A199:A262" si="31">+YEAR(J199)</f>
        <v>2021</v>
      </c>
      <c r="B199" s="28" t="s">
        <v>34</v>
      </c>
      <c r="C199" s="20" t="s">
        <v>16</v>
      </c>
      <c r="D199" s="29" t="s">
        <v>596</v>
      </c>
      <c r="E199" s="19" t="s">
        <v>597</v>
      </c>
      <c r="F199" s="19" t="s">
        <v>598</v>
      </c>
      <c r="G199" s="30">
        <v>68740</v>
      </c>
      <c r="H199" s="33"/>
      <c r="I199" s="23">
        <f t="shared" si="30"/>
        <v>20</v>
      </c>
      <c r="J199" s="24">
        <v>44553</v>
      </c>
      <c r="K199" s="24">
        <v>44653</v>
      </c>
      <c r="L199" s="24">
        <v>44673</v>
      </c>
      <c r="M199" s="45">
        <v>45189.853446064815</v>
      </c>
      <c r="N199" s="25" t="str">
        <f t="shared" si="23"/>
        <v>PLAZO TERMINADO</v>
      </c>
      <c r="O199" s="35" t="s">
        <v>118</v>
      </c>
      <c r="P199" s="35" t="s">
        <v>118</v>
      </c>
      <c r="Q199" s="26" t="str">
        <f t="shared" si="28"/>
        <v>SI</v>
      </c>
    </row>
    <row r="200" spans="1:29" s="6" customFormat="1" ht="45" hidden="1" x14ac:dyDescent="0.15">
      <c r="A200" s="18">
        <f t="shared" si="31"/>
        <v>2021</v>
      </c>
      <c r="B200" s="28" t="s">
        <v>34</v>
      </c>
      <c r="C200" s="20" t="s">
        <v>16</v>
      </c>
      <c r="D200" s="29" t="s">
        <v>308</v>
      </c>
      <c r="E200" s="19" t="s">
        <v>120</v>
      </c>
      <c r="F200" s="19" t="s">
        <v>599</v>
      </c>
      <c r="G200" s="30">
        <v>65418.94</v>
      </c>
      <c r="H200" s="33"/>
      <c r="I200" s="23">
        <f t="shared" si="30"/>
        <v>64</v>
      </c>
      <c r="J200" s="24">
        <v>44553</v>
      </c>
      <c r="K200" s="24">
        <v>44778</v>
      </c>
      <c r="L200" s="24">
        <v>44842</v>
      </c>
      <c r="M200" s="45">
        <v>45189.853446064815</v>
      </c>
      <c r="N200" s="25" t="str">
        <f t="shared" si="23"/>
        <v>PLAZO TERMINADO</v>
      </c>
      <c r="O200" s="35" t="s">
        <v>600</v>
      </c>
      <c r="P200" s="35" t="s">
        <v>600</v>
      </c>
      <c r="Q200" s="26" t="str">
        <f t="shared" si="28"/>
        <v>SI</v>
      </c>
    </row>
    <row r="201" spans="1:29" s="6" customFormat="1" ht="54" hidden="1" x14ac:dyDescent="0.15">
      <c r="A201" s="18">
        <f t="shared" si="31"/>
        <v>2021</v>
      </c>
      <c r="B201" s="28" t="s">
        <v>34</v>
      </c>
      <c r="C201" s="20" t="s">
        <v>16</v>
      </c>
      <c r="D201" s="29" t="s">
        <v>601</v>
      </c>
      <c r="E201" s="19" t="s">
        <v>164</v>
      </c>
      <c r="F201" s="19" t="s">
        <v>602</v>
      </c>
      <c r="G201" s="30">
        <v>62707.3</v>
      </c>
      <c r="H201" s="33"/>
      <c r="I201" s="23">
        <f t="shared" si="30"/>
        <v>59</v>
      </c>
      <c r="J201" s="24">
        <v>44553</v>
      </c>
      <c r="K201" s="24">
        <v>44774</v>
      </c>
      <c r="L201" s="24">
        <v>44833</v>
      </c>
      <c r="M201" s="45">
        <v>45189.853446064815</v>
      </c>
      <c r="N201" s="25" t="str">
        <f t="shared" ref="N201:N264" si="32">+IF(L201&gt;M201,"PLAZO VIGENTE","PLAZO TERMINADO")</f>
        <v>PLAZO TERMINADO</v>
      </c>
      <c r="O201" s="34" t="s">
        <v>603</v>
      </c>
      <c r="P201" s="34" t="s">
        <v>603</v>
      </c>
      <c r="Q201" s="26" t="str">
        <f t="shared" si="28"/>
        <v>SI</v>
      </c>
    </row>
    <row r="202" spans="1:29" s="6" customFormat="1" ht="36" hidden="1" x14ac:dyDescent="0.15">
      <c r="A202" s="18">
        <f t="shared" si="31"/>
        <v>2021</v>
      </c>
      <c r="B202" s="28" t="s">
        <v>34</v>
      </c>
      <c r="C202" s="20" t="s">
        <v>16</v>
      </c>
      <c r="D202" s="29" t="s">
        <v>604</v>
      </c>
      <c r="E202" s="19" t="s">
        <v>168</v>
      </c>
      <c r="F202" s="19" t="s">
        <v>605</v>
      </c>
      <c r="G202" s="30">
        <v>84900</v>
      </c>
      <c r="H202" s="33"/>
      <c r="I202" s="23">
        <f t="shared" si="30"/>
        <v>22</v>
      </c>
      <c r="J202" s="24">
        <v>44553</v>
      </c>
      <c r="K202" s="24">
        <v>44664</v>
      </c>
      <c r="L202" s="24">
        <v>44686</v>
      </c>
      <c r="M202" s="45">
        <v>45189.853446064815</v>
      </c>
      <c r="N202" s="25" t="str">
        <f t="shared" si="32"/>
        <v>PLAZO TERMINADO</v>
      </c>
      <c r="O202" s="35" t="s">
        <v>118</v>
      </c>
      <c r="P202" s="35" t="s">
        <v>118</v>
      </c>
      <c r="Q202" s="26" t="str">
        <f t="shared" ref="Q202:Q224" si="33">+IF(O202=P202,"SI","NO")</f>
        <v>SI</v>
      </c>
    </row>
    <row r="203" spans="1:29" s="6" customFormat="1" ht="36" hidden="1" x14ac:dyDescent="0.15">
      <c r="A203" s="18">
        <f t="shared" si="31"/>
        <v>2021</v>
      </c>
      <c r="B203" s="28" t="s">
        <v>34</v>
      </c>
      <c r="C203" s="20" t="s">
        <v>16</v>
      </c>
      <c r="D203" s="29" t="s">
        <v>606</v>
      </c>
      <c r="E203" s="19" t="s">
        <v>607</v>
      </c>
      <c r="F203" s="19" t="s">
        <v>608</v>
      </c>
      <c r="G203" s="30">
        <v>154116</v>
      </c>
      <c r="H203" s="33"/>
      <c r="I203" s="23">
        <f t="shared" si="30"/>
        <v>54</v>
      </c>
      <c r="J203" s="24">
        <v>44553</v>
      </c>
      <c r="K203" s="24">
        <v>44670</v>
      </c>
      <c r="L203" s="24">
        <v>44724</v>
      </c>
      <c r="M203" s="45">
        <v>45189.853446064815</v>
      </c>
      <c r="N203" s="25" t="str">
        <f t="shared" si="32"/>
        <v>PLAZO TERMINADO</v>
      </c>
      <c r="O203" s="35" t="s">
        <v>118</v>
      </c>
      <c r="P203" s="35" t="s">
        <v>118</v>
      </c>
      <c r="Q203" s="26" t="str">
        <f t="shared" si="33"/>
        <v>SI</v>
      </c>
    </row>
    <row r="204" spans="1:29" s="6" customFormat="1" ht="36" hidden="1" x14ac:dyDescent="0.15">
      <c r="A204" s="18">
        <f t="shared" si="31"/>
        <v>2021</v>
      </c>
      <c r="B204" s="28" t="s">
        <v>34</v>
      </c>
      <c r="C204" s="20" t="s">
        <v>16</v>
      </c>
      <c r="D204" s="29" t="s">
        <v>609</v>
      </c>
      <c r="E204" s="19" t="s">
        <v>247</v>
      </c>
      <c r="F204" s="19" t="s">
        <v>610</v>
      </c>
      <c r="G204" s="30">
        <v>175000</v>
      </c>
      <c r="H204" s="33"/>
      <c r="I204" s="23">
        <f t="shared" si="30"/>
        <v>91</v>
      </c>
      <c r="J204" s="24">
        <v>44553</v>
      </c>
      <c r="K204" s="24">
        <v>44643</v>
      </c>
      <c r="L204" s="24">
        <v>44734</v>
      </c>
      <c r="M204" s="45">
        <v>45189.853446064815</v>
      </c>
      <c r="N204" s="25" t="str">
        <f t="shared" si="32"/>
        <v>PLAZO TERMINADO</v>
      </c>
      <c r="O204" s="35" t="s">
        <v>80</v>
      </c>
      <c r="P204" s="35" t="s">
        <v>80</v>
      </c>
      <c r="Q204" s="26" t="str">
        <f t="shared" si="33"/>
        <v>SI</v>
      </c>
    </row>
    <row r="205" spans="1:29" s="6" customFormat="1" ht="45" hidden="1" x14ac:dyDescent="0.15">
      <c r="A205" s="18">
        <f t="shared" si="31"/>
        <v>2021</v>
      </c>
      <c r="B205" s="28" t="s">
        <v>34</v>
      </c>
      <c r="C205" s="20" t="s">
        <v>16</v>
      </c>
      <c r="D205" s="29" t="s">
        <v>611</v>
      </c>
      <c r="E205" s="19" t="s">
        <v>78</v>
      </c>
      <c r="F205" s="19" t="s">
        <v>612</v>
      </c>
      <c r="G205" s="30">
        <v>88106.95</v>
      </c>
      <c r="H205" s="33"/>
      <c r="I205" s="23">
        <f t="shared" si="30"/>
        <v>36</v>
      </c>
      <c r="J205" s="24">
        <v>44553</v>
      </c>
      <c r="K205" s="24">
        <v>44845</v>
      </c>
      <c r="L205" s="24">
        <v>44881</v>
      </c>
      <c r="M205" s="45">
        <v>45189.853446064815</v>
      </c>
      <c r="N205" s="25" t="str">
        <f t="shared" si="32"/>
        <v>PLAZO TERMINADO</v>
      </c>
      <c r="O205" s="35" t="s">
        <v>80</v>
      </c>
      <c r="P205" s="35" t="s">
        <v>80</v>
      </c>
      <c r="Q205" s="26" t="str">
        <f t="shared" si="33"/>
        <v>SI</v>
      </c>
    </row>
    <row r="206" spans="1:29" s="6" customFormat="1" ht="36" hidden="1" x14ac:dyDescent="0.15">
      <c r="A206" s="18">
        <f t="shared" si="31"/>
        <v>2021</v>
      </c>
      <c r="B206" s="28" t="s">
        <v>34</v>
      </c>
      <c r="C206" s="20" t="s">
        <v>16</v>
      </c>
      <c r="D206" s="29" t="s">
        <v>613</v>
      </c>
      <c r="E206" s="19" t="s">
        <v>614</v>
      </c>
      <c r="F206" s="19" t="s">
        <v>615</v>
      </c>
      <c r="G206" s="30">
        <v>130000</v>
      </c>
      <c r="H206" s="33" t="s">
        <v>501</v>
      </c>
      <c r="I206" s="23">
        <v>90</v>
      </c>
      <c r="J206" s="24">
        <v>44553</v>
      </c>
      <c r="K206" s="24">
        <v>44553</v>
      </c>
      <c r="L206" s="24">
        <v>44643</v>
      </c>
      <c r="M206" s="45">
        <v>45189.860553935185</v>
      </c>
      <c r="N206" s="25" t="str">
        <f t="shared" si="32"/>
        <v>PLAZO TERMINADO</v>
      </c>
      <c r="O206" s="32" t="s">
        <v>616</v>
      </c>
      <c r="P206" s="35" t="s">
        <v>80</v>
      </c>
      <c r="Q206" s="26" t="str">
        <f t="shared" si="33"/>
        <v>NO</v>
      </c>
    </row>
    <row r="207" spans="1:29" s="6" customFormat="1" ht="45" hidden="1" x14ac:dyDescent="0.15">
      <c r="A207" s="18">
        <f t="shared" si="31"/>
        <v>2021</v>
      </c>
      <c r="B207" s="28" t="s">
        <v>34</v>
      </c>
      <c r="C207" s="20" t="s">
        <v>16</v>
      </c>
      <c r="D207" s="29" t="s">
        <v>617</v>
      </c>
      <c r="E207" s="19" t="s">
        <v>618</v>
      </c>
      <c r="F207" s="19" t="s">
        <v>619</v>
      </c>
      <c r="G207" s="30">
        <v>97036</v>
      </c>
      <c r="H207" s="33"/>
      <c r="I207" s="23">
        <f t="shared" ref="I207:I224" si="34">+L207-K207</f>
        <v>45</v>
      </c>
      <c r="J207" s="24">
        <v>44553</v>
      </c>
      <c r="K207" s="24">
        <v>44553</v>
      </c>
      <c r="L207" s="24">
        <v>44598</v>
      </c>
      <c r="M207" s="45">
        <v>45189.860553935185</v>
      </c>
      <c r="N207" s="25" t="str">
        <f t="shared" si="32"/>
        <v>PLAZO TERMINADO</v>
      </c>
      <c r="O207" s="35" t="s">
        <v>525</v>
      </c>
      <c r="P207" s="35" t="s">
        <v>525</v>
      </c>
      <c r="Q207" s="26" t="str">
        <f t="shared" si="33"/>
        <v>SI</v>
      </c>
    </row>
    <row r="208" spans="1:29" s="6" customFormat="1" ht="36" hidden="1" x14ac:dyDescent="0.15">
      <c r="A208" s="18">
        <f t="shared" si="31"/>
        <v>2021</v>
      </c>
      <c r="B208" s="28" t="s">
        <v>34</v>
      </c>
      <c r="C208" s="20" t="s">
        <v>16</v>
      </c>
      <c r="D208" s="29" t="s">
        <v>620</v>
      </c>
      <c r="E208" s="19" t="s">
        <v>621</v>
      </c>
      <c r="F208" s="19" t="s">
        <v>622</v>
      </c>
      <c r="G208" s="30">
        <v>75575.55</v>
      </c>
      <c r="H208" s="33"/>
      <c r="I208" s="23">
        <f t="shared" si="34"/>
        <v>45</v>
      </c>
      <c r="J208" s="24">
        <v>44553</v>
      </c>
      <c r="K208" s="24">
        <v>44553</v>
      </c>
      <c r="L208" s="24">
        <v>44598</v>
      </c>
      <c r="M208" s="45">
        <v>45189.860553935185</v>
      </c>
      <c r="N208" s="25" t="str">
        <f t="shared" si="32"/>
        <v>PLAZO TERMINADO</v>
      </c>
      <c r="O208" s="35" t="s">
        <v>525</v>
      </c>
      <c r="P208" s="35" t="s">
        <v>525</v>
      </c>
      <c r="Q208" s="26" t="str">
        <f t="shared" si="33"/>
        <v>SI</v>
      </c>
    </row>
    <row r="209" spans="1:29" s="6" customFormat="1" ht="36" hidden="1" x14ac:dyDescent="0.15">
      <c r="A209" s="18">
        <f t="shared" si="31"/>
        <v>2021</v>
      </c>
      <c r="B209" s="28" t="s">
        <v>34</v>
      </c>
      <c r="C209" s="20" t="s">
        <v>16</v>
      </c>
      <c r="D209" s="29" t="s">
        <v>197</v>
      </c>
      <c r="E209" s="19" t="s">
        <v>53</v>
      </c>
      <c r="F209" s="19" t="s">
        <v>623</v>
      </c>
      <c r="G209" s="30">
        <v>78840</v>
      </c>
      <c r="H209" s="33"/>
      <c r="I209" s="23">
        <f t="shared" si="34"/>
        <v>59</v>
      </c>
      <c r="J209" s="24">
        <v>44553</v>
      </c>
      <c r="K209" s="24">
        <v>44755</v>
      </c>
      <c r="L209" s="24">
        <v>44814</v>
      </c>
      <c r="M209" s="45">
        <v>45189.860553935185</v>
      </c>
      <c r="N209" s="25" t="str">
        <f t="shared" si="32"/>
        <v>PLAZO TERMINADO</v>
      </c>
      <c r="O209" s="35" t="s">
        <v>80</v>
      </c>
      <c r="P209" s="35" t="s">
        <v>80</v>
      </c>
      <c r="Q209" s="26" t="str">
        <f t="shared" si="33"/>
        <v>SI</v>
      </c>
    </row>
    <row r="210" spans="1:29" s="6" customFormat="1" ht="45" hidden="1" x14ac:dyDescent="0.15">
      <c r="A210" s="18">
        <f t="shared" si="31"/>
        <v>2021</v>
      </c>
      <c r="B210" s="28" t="s">
        <v>34</v>
      </c>
      <c r="C210" s="20" t="s">
        <v>16</v>
      </c>
      <c r="D210" s="29" t="s">
        <v>624</v>
      </c>
      <c r="E210" s="19" t="s">
        <v>625</v>
      </c>
      <c r="F210" s="19" t="s">
        <v>626</v>
      </c>
      <c r="G210" s="30">
        <v>66065.19</v>
      </c>
      <c r="H210" s="33"/>
      <c r="I210" s="23">
        <f t="shared" si="34"/>
        <v>30</v>
      </c>
      <c r="J210" s="24">
        <v>44553</v>
      </c>
      <c r="K210" s="24">
        <v>44867</v>
      </c>
      <c r="L210" s="24">
        <v>44897</v>
      </c>
      <c r="M210" s="45">
        <v>45189.860553935185</v>
      </c>
      <c r="N210" s="25" t="str">
        <f t="shared" si="32"/>
        <v>PLAZO TERMINADO</v>
      </c>
      <c r="O210" s="35" t="s">
        <v>118</v>
      </c>
      <c r="P210" s="35" t="s">
        <v>118</v>
      </c>
      <c r="Q210" s="26" t="str">
        <f t="shared" si="33"/>
        <v>SI</v>
      </c>
    </row>
    <row r="211" spans="1:29" s="6" customFormat="1" ht="54" hidden="1" x14ac:dyDescent="0.15">
      <c r="A211" s="18">
        <f t="shared" si="31"/>
        <v>2021</v>
      </c>
      <c r="B211" s="28" t="s">
        <v>34</v>
      </c>
      <c r="C211" s="20" t="s">
        <v>16</v>
      </c>
      <c r="D211" s="29" t="s">
        <v>627</v>
      </c>
      <c r="E211" s="19" t="s">
        <v>625</v>
      </c>
      <c r="F211" s="19" t="s">
        <v>628</v>
      </c>
      <c r="G211" s="30">
        <v>30848.720000000001</v>
      </c>
      <c r="H211" s="33"/>
      <c r="I211" s="23">
        <f t="shared" si="34"/>
        <v>44</v>
      </c>
      <c r="J211" s="24">
        <v>44553</v>
      </c>
      <c r="K211" s="24">
        <v>44700</v>
      </c>
      <c r="L211" s="24">
        <v>44744</v>
      </c>
      <c r="M211" s="45">
        <v>45189.860553935185</v>
      </c>
      <c r="N211" s="25" t="str">
        <f t="shared" si="32"/>
        <v>PLAZO TERMINADO</v>
      </c>
      <c r="O211" s="35" t="s">
        <v>566</v>
      </c>
      <c r="P211" s="35" t="s">
        <v>566</v>
      </c>
      <c r="Q211" s="26" t="str">
        <f t="shared" si="33"/>
        <v>SI</v>
      </c>
    </row>
    <row r="212" spans="1:29" s="6" customFormat="1" ht="45" hidden="1" x14ac:dyDescent="0.15">
      <c r="A212" s="18">
        <f t="shared" si="31"/>
        <v>2021</v>
      </c>
      <c r="B212" s="28" t="s">
        <v>34</v>
      </c>
      <c r="C212" s="20" t="s">
        <v>16</v>
      </c>
      <c r="D212" s="29" t="s">
        <v>629</v>
      </c>
      <c r="E212" s="19" t="s">
        <v>266</v>
      </c>
      <c r="F212" s="19" t="s">
        <v>630</v>
      </c>
      <c r="G212" s="30">
        <v>89628.83</v>
      </c>
      <c r="H212" s="33"/>
      <c r="I212" s="23">
        <f t="shared" si="34"/>
        <v>37</v>
      </c>
      <c r="J212" s="24">
        <v>44553</v>
      </c>
      <c r="K212" s="24">
        <v>44769</v>
      </c>
      <c r="L212" s="24">
        <v>44806</v>
      </c>
      <c r="M212" s="45">
        <v>45189.860553935185</v>
      </c>
      <c r="N212" s="25" t="str">
        <f t="shared" si="32"/>
        <v>PLAZO TERMINADO</v>
      </c>
      <c r="O212" s="35" t="s">
        <v>118</v>
      </c>
      <c r="P212" s="35" t="s">
        <v>118</v>
      </c>
      <c r="Q212" s="26" t="str">
        <f t="shared" si="33"/>
        <v>SI</v>
      </c>
    </row>
    <row r="213" spans="1:29" s="6" customFormat="1" ht="81" hidden="1" x14ac:dyDescent="0.15">
      <c r="A213" s="18">
        <f t="shared" si="31"/>
        <v>2021</v>
      </c>
      <c r="B213" s="28" t="s">
        <v>34</v>
      </c>
      <c r="C213" s="20" t="s">
        <v>16</v>
      </c>
      <c r="D213" s="29" t="s">
        <v>631</v>
      </c>
      <c r="E213" s="19" t="s">
        <v>41</v>
      </c>
      <c r="F213" s="19" t="s">
        <v>632</v>
      </c>
      <c r="G213" s="30">
        <v>77660</v>
      </c>
      <c r="H213" s="33"/>
      <c r="I213" s="23">
        <f t="shared" si="34"/>
        <v>29</v>
      </c>
      <c r="J213" s="24">
        <v>44553</v>
      </c>
      <c r="K213" s="24">
        <v>44678</v>
      </c>
      <c r="L213" s="24">
        <v>44707</v>
      </c>
      <c r="M213" s="45">
        <v>45189.860553935185</v>
      </c>
      <c r="N213" s="25" t="str">
        <f t="shared" si="32"/>
        <v>PLAZO TERMINADO</v>
      </c>
      <c r="O213" s="35" t="s">
        <v>118</v>
      </c>
      <c r="P213" s="35" t="s">
        <v>118</v>
      </c>
      <c r="Q213" s="26" t="str">
        <f t="shared" si="33"/>
        <v>SI</v>
      </c>
    </row>
    <row r="214" spans="1:29" s="6" customFormat="1" ht="36" hidden="1" x14ac:dyDescent="0.15">
      <c r="A214" s="18">
        <f t="shared" si="31"/>
        <v>2021</v>
      </c>
      <c r="B214" s="28" t="s">
        <v>34</v>
      </c>
      <c r="C214" s="20" t="s">
        <v>16</v>
      </c>
      <c r="D214" s="29" t="s">
        <v>633</v>
      </c>
      <c r="E214" s="19" t="s">
        <v>151</v>
      </c>
      <c r="F214" s="19" t="s">
        <v>634</v>
      </c>
      <c r="G214" s="30">
        <v>98735.78</v>
      </c>
      <c r="H214" s="33"/>
      <c r="I214" s="23">
        <f t="shared" si="34"/>
        <v>40</v>
      </c>
      <c r="J214" s="24">
        <v>44553</v>
      </c>
      <c r="K214" s="24">
        <v>44659</v>
      </c>
      <c r="L214" s="24">
        <v>44699</v>
      </c>
      <c r="M214" s="45">
        <v>45189.860553935185</v>
      </c>
      <c r="N214" s="25" t="str">
        <f t="shared" si="32"/>
        <v>PLAZO TERMINADO</v>
      </c>
      <c r="O214" s="35" t="s">
        <v>80</v>
      </c>
      <c r="P214" s="35" t="s">
        <v>80</v>
      </c>
      <c r="Q214" s="26" t="str">
        <f t="shared" si="33"/>
        <v>SI</v>
      </c>
    </row>
    <row r="215" spans="1:29" s="6" customFormat="1" ht="72" hidden="1" x14ac:dyDescent="0.15">
      <c r="A215" s="18">
        <f t="shared" si="31"/>
        <v>2021</v>
      </c>
      <c r="B215" s="28" t="s">
        <v>34</v>
      </c>
      <c r="C215" s="20" t="s">
        <v>16</v>
      </c>
      <c r="D215" s="29" t="s">
        <v>635</v>
      </c>
      <c r="E215" s="19" t="s">
        <v>330</v>
      </c>
      <c r="F215" s="19" t="s">
        <v>636</v>
      </c>
      <c r="G215" s="30">
        <v>203156.86</v>
      </c>
      <c r="H215" s="33"/>
      <c r="I215" s="23">
        <f t="shared" si="34"/>
        <v>89</v>
      </c>
      <c r="J215" s="24">
        <v>44553</v>
      </c>
      <c r="K215" s="24">
        <v>44699</v>
      </c>
      <c r="L215" s="24">
        <v>44788</v>
      </c>
      <c r="M215" s="45">
        <v>45189.860553935185</v>
      </c>
      <c r="N215" s="25" t="str">
        <f t="shared" si="32"/>
        <v>PLAZO TERMINADO</v>
      </c>
      <c r="O215" s="35" t="s">
        <v>80</v>
      </c>
      <c r="P215" s="35" t="s">
        <v>80</v>
      </c>
      <c r="Q215" s="26" t="str">
        <f t="shared" si="33"/>
        <v>SI</v>
      </c>
    </row>
    <row r="216" spans="1:29" s="6" customFormat="1" ht="36" hidden="1" x14ac:dyDescent="0.15">
      <c r="A216" s="18">
        <f t="shared" si="31"/>
        <v>2021</v>
      </c>
      <c r="B216" s="28" t="s">
        <v>34</v>
      </c>
      <c r="C216" s="20" t="s">
        <v>16</v>
      </c>
      <c r="D216" s="29" t="s">
        <v>637</v>
      </c>
      <c r="E216" s="19" t="s">
        <v>638</v>
      </c>
      <c r="F216" s="19" t="s">
        <v>639</v>
      </c>
      <c r="G216" s="30">
        <v>75107.95</v>
      </c>
      <c r="H216" s="33"/>
      <c r="I216" s="23">
        <f t="shared" si="34"/>
        <v>29</v>
      </c>
      <c r="J216" s="24">
        <v>44553</v>
      </c>
      <c r="K216" s="24">
        <v>44657</v>
      </c>
      <c r="L216" s="24">
        <v>44686</v>
      </c>
      <c r="M216" s="45">
        <v>45189.860553935185</v>
      </c>
      <c r="N216" s="25" t="str">
        <f t="shared" si="32"/>
        <v>PLAZO TERMINADO</v>
      </c>
      <c r="O216" s="35" t="s">
        <v>118</v>
      </c>
      <c r="P216" s="35" t="s">
        <v>118</v>
      </c>
      <c r="Q216" s="26" t="str">
        <f t="shared" si="33"/>
        <v>SI</v>
      </c>
    </row>
    <row r="217" spans="1:29" s="6" customFormat="1" ht="54" hidden="1" x14ac:dyDescent="0.15">
      <c r="A217" s="18">
        <f t="shared" si="31"/>
        <v>2021</v>
      </c>
      <c r="B217" s="28" t="s">
        <v>34</v>
      </c>
      <c r="C217" s="20" t="s">
        <v>16</v>
      </c>
      <c r="D217" s="29" t="s">
        <v>640</v>
      </c>
      <c r="E217" s="19" t="s">
        <v>641</v>
      </c>
      <c r="F217" s="19" t="s">
        <v>642</v>
      </c>
      <c r="G217" s="30">
        <v>76047.94</v>
      </c>
      <c r="H217" s="33"/>
      <c r="I217" s="23">
        <f t="shared" si="34"/>
        <v>29</v>
      </c>
      <c r="J217" s="24">
        <v>44553</v>
      </c>
      <c r="K217" s="24">
        <v>44777</v>
      </c>
      <c r="L217" s="24">
        <v>44806</v>
      </c>
      <c r="M217" s="45">
        <v>45189.860553935185</v>
      </c>
      <c r="N217" s="25" t="str">
        <f t="shared" si="32"/>
        <v>PLAZO TERMINADO</v>
      </c>
      <c r="O217" s="35" t="s">
        <v>566</v>
      </c>
      <c r="P217" s="35" t="s">
        <v>566</v>
      </c>
      <c r="Q217" s="26" t="str">
        <f t="shared" si="33"/>
        <v>SI</v>
      </c>
    </row>
    <row r="218" spans="1:29" s="6" customFormat="1" ht="36" hidden="1" x14ac:dyDescent="0.15">
      <c r="A218" s="18">
        <f t="shared" si="31"/>
        <v>2021</v>
      </c>
      <c r="B218" s="28" t="s">
        <v>34</v>
      </c>
      <c r="C218" s="20" t="s">
        <v>16</v>
      </c>
      <c r="D218" s="29" t="s">
        <v>643</v>
      </c>
      <c r="E218" s="19" t="s">
        <v>644</v>
      </c>
      <c r="F218" s="19" t="s">
        <v>645</v>
      </c>
      <c r="G218" s="30">
        <v>78043.5</v>
      </c>
      <c r="H218" s="33" t="s">
        <v>324</v>
      </c>
      <c r="I218" s="23">
        <f t="shared" si="34"/>
        <v>60</v>
      </c>
      <c r="J218" s="24">
        <v>44553</v>
      </c>
      <c r="K218" s="24">
        <v>44753</v>
      </c>
      <c r="L218" s="24">
        <v>44813</v>
      </c>
      <c r="M218" s="45">
        <v>45189.860553935185</v>
      </c>
      <c r="N218" s="25" t="str">
        <f t="shared" si="32"/>
        <v>PLAZO TERMINADO</v>
      </c>
      <c r="O218" s="35" t="s">
        <v>646</v>
      </c>
      <c r="P218" s="31" t="s">
        <v>23</v>
      </c>
      <c r="Q218" s="26" t="str">
        <f t="shared" si="33"/>
        <v>NO</v>
      </c>
    </row>
    <row r="219" spans="1:29" s="6" customFormat="1" ht="54" hidden="1" x14ac:dyDescent="0.15">
      <c r="A219" s="18">
        <f t="shared" si="31"/>
        <v>2021</v>
      </c>
      <c r="B219" s="28" t="s">
        <v>34</v>
      </c>
      <c r="C219" s="20" t="s">
        <v>16</v>
      </c>
      <c r="D219" s="29" t="s">
        <v>647</v>
      </c>
      <c r="E219" s="19" t="s">
        <v>134</v>
      </c>
      <c r="F219" s="19" t="s">
        <v>648</v>
      </c>
      <c r="G219" s="30">
        <v>74199.08</v>
      </c>
      <c r="H219" s="33"/>
      <c r="I219" s="23">
        <f t="shared" si="34"/>
        <v>59</v>
      </c>
      <c r="J219" s="24">
        <v>44553</v>
      </c>
      <c r="K219" s="24">
        <v>44736</v>
      </c>
      <c r="L219" s="24">
        <v>44795</v>
      </c>
      <c r="M219" s="45">
        <v>45189.860553935185</v>
      </c>
      <c r="N219" s="25" t="str">
        <f t="shared" si="32"/>
        <v>PLAZO TERMINADO</v>
      </c>
      <c r="O219" s="35" t="s">
        <v>566</v>
      </c>
      <c r="P219" s="35" t="s">
        <v>566</v>
      </c>
      <c r="Q219" s="26" t="str">
        <f t="shared" si="33"/>
        <v>SI</v>
      </c>
    </row>
    <row r="220" spans="1:29" s="6" customFormat="1" ht="36" hidden="1" x14ac:dyDescent="0.15">
      <c r="A220" s="18">
        <f t="shared" si="31"/>
        <v>2021</v>
      </c>
      <c r="B220" s="28" t="s">
        <v>34</v>
      </c>
      <c r="C220" s="20" t="s">
        <v>16</v>
      </c>
      <c r="D220" s="29" t="s">
        <v>649</v>
      </c>
      <c r="E220" s="19" t="s">
        <v>650</v>
      </c>
      <c r="F220" s="19" t="s">
        <v>651</v>
      </c>
      <c r="G220" s="30">
        <v>93120</v>
      </c>
      <c r="H220" s="33"/>
      <c r="I220" s="23">
        <f t="shared" si="34"/>
        <v>45</v>
      </c>
      <c r="J220" s="24">
        <v>44553</v>
      </c>
      <c r="K220" s="24">
        <v>44699</v>
      </c>
      <c r="L220" s="24">
        <v>44744</v>
      </c>
      <c r="M220" s="45">
        <v>45189.860553935185</v>
      </c>
      <c r="N220" s="25" t="str">
        <f t="shared" si="32"/>
        <v>PLAZO TERMINADO</v>
      </c>
      <c r="O220" s="35" t="s">
        <v>80</v>
      </c>
      <c r="P220" s="35" t="s">
        <v>80</v>
      </c>
      <c r="Q220" s="26" t="str">
        <f t="shared" si="33"/>
        <v>SI</v>
      </c>
    </row>
    <row r="221" spans="1:29" ht="45" hidden="1" x14ac:dyDescent="0.15">
      <c r="A221" s="18">
        <f t="shared" si="31"/>
        <v>2021</v>
      </c>
      <c r="B221" s="28" t="s">
        <v>34</v>
      </c>
      <c r="C221" s="20" t="s">
        <v>16</v>
      </c>
      <c r="D221" s="29" t="s">
        <v>652</v>
      </c>
      <c r="E221" s="19" t="s">
        <v>653</v>
      </c>
      <c r="F221" s="19" t="s">
        <v>654</v>
      </c>
      <c r="G221" s="30">
        <v>136992</v>
      </c>
      <c r="H221" s="33"/>
      <c r="I221" s="23">
        <f t="shared" si="34"/>
        <v>54</v>
      </c>
      <c r="J221" s="24">
        <v>44553</v>
      </c>
      <c r="K221" s="24">
        <v>44678</v>
      </c>
      <c r="L221" s="24">
        <v>44732</v>
      </c>
      <c r="M221" s="45">
        <v>45189.860553935185</v>
      </c>
      <c r="N221" s="25" t="str">
        <f t="shared" si="32"/>
        <v>PLAZO TERMINADO</v>
      </c>
      <c r="O221" s="35" t="s">
        <v>118</v>
      </c>
      <c r="P221" s="35" t="s">
        <v>118</v>
      </c>
      <c r="Q221" s="26" t="str">
        <f t="shared" si="33"/>
        <v>SI</v>
      </c>
      <c r="R221" s="6"/>
      <c r="S221" s="6"/>
      <c r="T221" s="6"/>
      <c r="U221" s="6"/>
      <c r="V221" s="6"/>
      <c r="W221" s="6"/>
      <c r="X221" s="6"/>
      <c r="Y221" s="6"/>
      <c r="Z221" s="6"/>
      <c r="AA221" s="6"/>
      <c r="AB221" s="6"/>
      <c r="AC221" s="6"/>
    </row>
    <row r="222" spans="1:29" s="6" customFormat="1" ht="36" hidden="1" x14ac:dyDescent="0.15">
      <c r="A222" s="18">
        <f t="shared" si="31"/>
        <v>2021</v>
      </c>
      <c r="B222" s="28" t="s">
        <v>34</v>
      </c>
      <c r="C222" s="20" t="s">
        <v>16</v>
      </c>
      <c r="D222" s="29" t="s">
        <v>655</v>
      </c>
      <c r="E222" s="19" t="s">
        <v>656</v>
      </c>
      <c r="F222" s="19" t="s">
        <v>657</v>
      </c>
      <c r="G222" s="30">
        <v>114160</v>
      </c>
      <c r="H222" s="33"/>
      <c r="I222" s="23">
        <f t="shared" si="34"/>
        <v>45</v>
      </c>
      <c r="J222" s="24">
        <v>44553</v>
      </c>
      <c r="K222" s="24">
        <v>44684</v>
      </c>
      <c r="L222" s="24">
        <v>44729</v>
      </c>
      <c r="M222" s="45">
        <v>45189.860553935185</v>
      </c>
      <c r="N222" s="25" t="str">
        <f t="shared" si="32"/>
        <v>PLAZO TERMINADO</v>
      </c>
      <c r="O222" s="35" t="s">
        <v>118</v>
      </c>
      <c r="P222" s="35" t="s">
        <v>118</v>
      </c>
      <c r="Q222" s="26" t="str">
        <f t="shared" si="33"/>
        <v>SI</v>
      </c>
    </row>
    <row r="223" spans="1:29" s="6" customFormat="1" ht="27" hidden="1" x14ac:dyDescent="0.15">
      <c r="A223" s="18">
        <f t="shared" si="31"/>
        <v>2022</v>
      </c>
      <c r="B223" s="28" t="s">
        <v>34</v>
      </c>
      <c r="C223" s="20" t="s">
        <v>16</v>
      </c>
      <c r="D223" s="29" t="s">
        <v>658</v>
      </c>
      <c r="E223" s="19" t="s">
        <v>476</v>
      </c>
      <c r="F223" s="19" t="s">
        <v>659</v>
      </c>
      <c r="G223" s="30">
        <v>0</v>
      </c>
      <c r="H223" s="22"/>
      <c r="I223" s="23">
        <f t="shared" si="34"/>
        <v>150</v>
      </c>
      <c r="J223" s="24">
        <v>44571</v>
      </c>
      <c r="K223" s="24">
        <v>44572</v>
      </c>
      <c r="L223" s="24">
        <v>44722</v>
      </c>
      <c r="M223" s="45">
        <f ca="1">+NOW()</f>
        <v>45992.676445717596</v>
      </c>
      <c r="N223" s="25" t="str">
        <f t="shared" ca="1" si="32"/>
        <v>PLAZO TERMINADO</v>
      </c>
      <c r="O223" s="34" t="s">
        <v>83</v>
      </c>
      <c r="P223" s="31" t="s">
        <v>23</v>
      </c>
      <c r="Q223" s="26" t="str">
        <f t="shared" si="33"/>
        <v>NO</v>
      </c>
    </row>
    <row r="224" spans="1:29" s="6" customFormat="1" ht="36" hidden="1" x14ac:dyDescent="0.15">
      <c r="A224" s="18">
        <f t="shared" si="31"/>
        <v>2022</v>
      </c>
      <c r="B224" s="28" t="s">
        <v>34</v>
      </c>
      <c r="C224" s="20" t="s">
        <v>16</v>
      </c>
      <c r="D224" s="29" t="s">
        <v>660</v>
      </c>
      <c r="E224" s="19" t="s">
        <v>661</v>
      </c>
      <c r="F224" s="19" t="s">
        <v>662</v>
      </c>
      <c r="G224" s="30">
        <v>82513.240000000005</v>
      </c>
      <c r="H224" s="33"/>
      <c r="I224" s="23">
        <f t="shared" si="34"/>
        <v>45</v>
      </c>
      <c r="J224" s="24">
        <v>44603</v>
      </c>
      <c r="K224" s="24">
        <v>44599</v>
      </c>
      <c r="L224" s="24">
        <v>44644</v>
      </c>
      <c r="M224" s="45">
        <v>45189.853446064815</v>
      </c>
      <c r="N224" s="25" t="str">
        <f t="shared" si="32"/>
        <v>PLAZO TERMINADO</v>
      </c>
      <c r="O224" s="35" t="s">
        <v>663</v>
      </c>
      <c r="P224" s="35" t="s">
        <v>118</v>
      </c>
      <c r="Q224" s="26" t="str">
        <f t="shared" si="33"/>
        <v>NO</v>
      </c>
    </row>
    <row r="225" spans="1:29" s="6" customFormat="1" ht="54" hidden="1" x14ac:dyDescent="0.15">
      <c r="A225" s="18">
        <f t="shared" si="31"/>
        <v>2022</v>
      </c>
      <c r="B225" s="28" t="s">
        <v>215</v>
      </c>
      <c r="C225" s="20" t="s">
        <v>16</v>
      </c>
      <c r="D225" s="29" t="s">
        <v>442</v>
      </c>
      <c r="E225" s="19" t="s">
        <v>443</v>
      </c>
      <c r="F225" s="19" t="s">
        <v>664</v>
      </c>
      <c r="G225" s="38">
        <v>120000</v>
      </c>
      <c r="H225" s="33"/>
      <c r="I225" s="23">
        <v>26</v>
      </c>
      <c r="J225" s="24">
        <v>44617</v>
      </c>
      <c r="K225" s="24">
        <v>44982</v>
      </c>
      <c r="L225" s="24">
        <f>+K225+I225-1</f>
        <v>45007</v>
      </c>
      <c r="M225" s="45">
        <f ca="1">+NOW()</f>
        <v>45992.676445717596</v>
      </c>
      <c r="N225" s="25" t="str">
        <f t="shared" ca="1" si="32"/>
        <v>PLAZO TERMINADO</v>
      </c>
      <c r="O225" s="35" t="s">
        <v>482</v>
      </c>
      <c r="P225" s="35" t="s">
        <v>106</v>
      </c>
      <c r="Q225" s="26" t="s">
        <v>483</v>
      </c>
      <c r="R225" s="1"/>
      <c r="S225" s="1"/>
      <c r="T225" s="1"/>
      <c r="U225" s="1"/>
      <c r="V225" s="1"/>
      <c r="W225" s="1"/>
      <c r="X225" s="1"/>
      <c r="Y225" s="1"/>
      <c r="Z225" s="1"/>
      <c r="AA225" s="1"/>
      <c r="AB225" s="1"/>
      <c r="AC225" s="1"/>
    </row>
    <row r="226" spans="1:29" s="6" customFormat="1" ht="54" hidden="1" x14ac:dyDescent="0.15">
      <c r="A226" s="18">
        <f t="shared" si="31"/>
        <v>2022</v>
      </c>
      <c r="B226" s="28" t="s">
        <v>154</v>
      </c>
      <c r="C226" s="20" t="s">
        <v>16</v>
      </c>
      <c r="D226" s="29" t="s">
        <v>665</v>
      </c>
      <c r="E226" s="19" t="s">
        <v>666</v>
      </c>
      <c r="F226" s="19" t="s">
        <v>667</v>
      </c>
      <c r="G226" s="30">
        <v>110000</v>
      </c>
      <c r="H226" s="33" t="s">
        <v>668</v>
      </c>
      <c r="I226" s="23">
        <v>56</v>
      </c>
      <c r="J226" s="24">
        <f>+K226</f>
        <v>44620</v>
      </c>
      <c r="K226" s="24">
        <v>44620</v>
      </c>
      <c r="L226" s="24">
        <f>+K226+I226-1</f>
        <v>44675</v>
      </c>
      <c r="M226" s="45">
        <f ca="1">+NOW()</f>
        <v>45992.676445717596</v>
      </c>
      <c r="N226" s="25" t="str">
        <f t="shared" ca="1" si="32"/>
        <v>PLAZO TERMINADO</v>
      </c>
      <c r="O226" s="35" t="s">
        <v>106</v>
      </c>
      <c r="P226" s="35" t="s">
        <v>106</v>
      </c>
      <c r="Q226" s="26" t="str">
        <f t="shared" ref="Q226:Q238" si="35">+IF(O226=P226,"SI","NO")</f>
        <v>SI</v>
      </c>
    </row>
    <row r="227" spans="1:29" s="6" customFormat="1" ht="36" hidden="1" x14ac:dyDescent="0.15">
      <c r="A227" s="18">
        <f t="shared" si="31"/>
        <v>2022</v>
      </c>
      <c r="B227" s="28" t="s">
        <v>34</v>
      </c>
      <c r="C227" s="20" t="s">
        <v>16</v>
      </c>
      <c r="D227" s="29" t="s">
        <v>669</v>
      </c>
      <c r="E227" s="19" t="s">
        <v>670</v>
      </c>
      <c r="F227" s="19" t="s">
        <v>671</v>
      </c>
      <c r="G227" s="30">
        <v>0</v>
      </c>
      <c r="H227" s="22"/>
      <c r="I227" s="23">
        <f>+L227-K227</f>
        <v>29</v>
      </c>
      <c r="J227" s="24">
        <v>44623</v>
      </c>
      <c r="K227" s="24">
        <v>44782</v>
      </c>
      <c r="L227" s="24">
        <v>44811</v>
      </c>
      <c r="M227" s="45">
        <f ca="1">+NOW()</f>
        <v>45992.676445717596</v>
      </c>
      <c r="N227" s="25" t="str">
        <f t="shared" ca="1" si="32"/>
        <v>PLAZO TERMINADO</v>
      </c>
      <c r="O227" s="34" t="s">
        <v>672</v>
      </c>
      <c r="P227" s="35" t="s">
        <v>672</v>
      </c>
      <c r="Q227" s="26" t="str">
        <f t="shared" si="35"/>
        <v>SI</v>
      </c>
    </row>
    <row r="228" spans="1:29" s="6" customFormat="1" ht="45" hidden="1" x14ac:dyDescent="0.15">
      <c r="A228" s="18">
        <f t="shared" si="31"/>
        <v>2022</v>
      </c>
      <c r="B228" s="28" t="s">
        <v>226</v>
      </c>
      <c r="C228" s="20" t="s">
        <v>24</v>
      </c>
      <c r="D228" s="29" t="s">
        <v>673</v>
      </c>
      <c r="E228" s="19" t="s">
        <v>673</v>
      </c>
      <c r="F228" s="19" t="s">
        <v>674</v>
      </c>
      <c r="G228" s="30">
        <v>0</v>
      </c>
      <c r="H228" s="22"/>
      <c r="I228" s="23">
        <v>663</v>
      </c>
      <c r="J228" s="24">
        <f>+K228</f>
        <v>44628</v>
      </c>
      <c r="K228" s="24">
        <v>44628</v>
      </c>
      <c r="L228" s="24">
        <v>45291</v>
      </c>
      <c r="M228" s="45">
        <f ca="1">+NOW()</f>
        <v>45992.676445717596</v>
      </c>
      <c r="N228" s="25" t="str">
        <f t="shared" ca="1" si="32"/>
        <v>PLAZO TERMINADO</v>
      </c>
      <c r="O228" s="31" t="s">
        <v>27</v>
      </c>
      <c r="P228" s="31" t="s">
        <v>27</v>
      </c>
      <c r="Q228" s="26" t="str">
        <f t="shared" si="35"/>
        <v>SI</v>
      </c>
    </row>
    <row r="229" spans="1:29" s="6" customFormat="1" ht="54" hidden="1" x14ac:dyDescent="0.15">
      <c r="A229" s="18">
        <f t="shared" si="31"/>
        <v>2022</v>
      </c>
      <c r="B229" s="28" t="s">
        <v>675</v>
      </c>
      <c r="C229" s="20" t="s">
        <v>16</v>
      </c>
      <c r="D229" s="29" t="s">
        <v>676</v>
      </c>
      <c r="E229" s="19" t="s">
        <v>677</v>
      </c>
      <c r="F229" s="19" t="s">
        <v>678</v>
      </c>
      <c r="G229" s="30">
        <v>0</v>
      </c>
      <c r="H229" s="22" t="s">
        <v>679</v>
      </c>
      <c r="I229" s="23">
        <v>900</v>
      </c>
      <c r="J229" s="24">
        <v>44642</v>
      </c>
      <c r="K229" s="24">
        <v>44642</v>
      </c>
      <c r="L229" s="24">
        <f>+K229+(18*30)+365</f>
        <v>45547</v>
      </c>
      <c r="M229" s="45">
        <f ca="1">+NOW()</f>
        <v>45992.676445717596</v>
      </c>
      <c r="N229" s="25" t="str">
        <f t="shared" ca="1" si="32"/>
        <v>PLAZO TERMINADO</v>
      </c>
      <c r="O229" s="32" t="s">
        <v>680</v>
      </c>
      <c r="P229" s="35" t="s">
        <v>681</v>
      </c>
      <c r="Q229" s="26" t="str">
        <f t="shared" si="35"/>
        <v>NO</v>
      </c>
    </row>
    <row r="230" spans="1:29" s="6" customFormat="1" ht="54" hidden="1" x14ac:dyDescent="0.15">
      <c r="A230" s="18">
        <f t="shared" si="31"/>
        <v>2022</v>
      </c>
      <c r="B230" s="28" t="s">
        <v>34</v>
      </c>
      <c r="C230" s="20" t="s">
        <v>16</v>
      </c>
      <c r="D230" s="29" t="s">
        <v>682</v>
      </c>
      <c r="E230" s="19" t="s">
        <v>683</v>
      </c>
      <c r="F230" s="19" t="s">
        <v>684</v>
      </c>
      <c r="G230" s="30">
        <v>0</v>
      </c>
      <c r="H230" s="22"/>
      <c r="I230" s="23">
        <f>+L230-K230</f>
        <v>45</v>
      </c>
      <c r="J230" s="24">
        <v>44642</v>
      </c>
      <c r="K230" s="24">
        <v>44671</v>
      </c>
      <c r="L230" s="24">
        <v>44716</v>
      </c>
      <c r="M230" s="45">
        <v>45189.853446064815</v>
      </c>
      <c r="N230" s="25" t="str">
        <f t="shared" si="32"/>
        <v>PLAZO TERMINADO</v>
      </c>
      <c r="O230" s="35" t="s">
        <v>532</v>
      </c>
      <c r="P230" s="35" t="s">
        <v>532</v>
      </c>
      <c r="Q230" s="26" t="str">
        <f t="shared" si="35"/>
        <v>SI</v>
      </c>
    </row>
    <row r="231" spans="1:29" s="6" customFormat="1" ht="27" hidden="1" x14ac:dyDescent="0.15">
      <c r="A231" s="18">
        <f t="shared" si="31"/>
        <v>2022</v>
      </c>
      <c r="B231" s="28" t="s">
        <v>34</v>
      </c>
      <c r="C231" s="20" t="s">
        <v>16</v>
      </c>
      <c r="D231" s="29" t="s">
        <v>685</v>
      </c>
      <c r="E231" s="19" t="s">
        <v>108</v>
      </c>
      <c r="F231" s="19" t="s">
        <v>686</v>
      </c>
      <c r="G231" s="30">
        <v>0</v>
      </c>
      <c r="H231" s="22" t="s">
        <v>501</v>
      </c>
      <c r="I231" s="23">
        <v>90</v>
      </c>
      <c r="J231" s="24">
        <v>44643</v>
      </c>
      <c r="K231" s="24">
        <v>44643</v>
      </c>
      <c r="L231" s="24">
        <f>+K231+45</f>
        <v>44688</v>
      </c>
      <c r="M231" s="45">
        <f ca="1">+NOW()</f>
        <v>45992.676445717596</v>
      </c>
      <c r="N231" s="25" t="str">
        <f t="shared" ca="1" si="32"/>
        <v>PLAZO TERMINADO</v>
      </c>
      <c r="O231" s="32" t="s">
        <v>687</v>
      </c>
      <c r="P231" s="35" t="s">
        <v>80</v>
      </c>
      <c r="Q231" s="26" t="str">
        <f t="shared" si="35"/>
        <v>NO</v>
      </c>
    </row>
    <row r="232" spans="1:29" s="6" customFormat="1" ht="45" hidden="1" x14ac:dyDescent="0.15">
      <c r="A232" s="18">
        <f t="shared" si="31"/>
        <v>2022</v>
      </c>
      <c r="B232" s="28" t="s">
        <v>34</v>
      </c>
      <c r="C232" s="20" t="s">
        <v>16</v>
      </c>
      <c r="D232" s="29" t="s">
        <v>688</v>
      </c>
      <c r="E232" s="19" t="s">
        <v>139</v>
      </c>
      <c r="F232" s="19" t="s">
        <v>689</v>
      </c>
      <c r="G232" s="30">
        <v>43968.2</v>
      </c>
      <c r="H232" s="33"/>
      <c r="I232" s="23">
        <f>+L232-K232</f>
        <v>45</v>
      </c>
      <c r="J232" s="24">
        <v>44663</v>
      </c>
      <c r="K232" s="24">
        <v>44663</v>
      </c>
      <c r="L232" s="24">
        <f>+K232+45</f>
        <v>44708</v>
      </c>
      <c r="M232" s="45">
        <f ca="1">+NOW()</f>
        <v>45992.676445717596</v>
      </c>
      <c r="N232" s="25" t="str">
        <f t="shared" ca="1" si="32"/>
        <v>PLAZO TERMINADO</v>
      </c>
      <c r="O232" s="32" t="s">
        <v>341</v>
      </c>
      <c r="P232" s="32" t="s">
        <v>341</v>
      </c>
      <c r="Q232" s="26" t="str">
        <f t="shared" si="35"/>
        <v>SI</v>
      </c>
    </row>
    <row r="233" spans="1:29" s="6" customFormat="1" ht="36" hidden="1" x14ac:dyDescent="0.15">
      <c r="A233" s="18">
        <f t="shared" si="31"/>
        <v>2022</v>
      </c>
      <c r="B233" s="28" t="s">
        <v>34</v>
      </c>
      <c r="C233" s="20" t="s">
        <v>16</v>
      </c>
      <c r="D233" s="29" t="s">
        <v>690</v>
      </c>
      <c r="E233" s="19" t="s">
        <v>691</v>
      </c>
      <c r="F233" s="19" t="s">
        <v>692</v>
      </c>
      <c r="G233" s="30">
        <v>0</v>
      </c>
      <c r="H233" s="22"/>
      <c r="I233" s="23">
        <f>+L233-K233</f>
        <v>45</v>
      </c>
      <c r="J233" s="24">
        <v>44672</v>
      </c>
      <c r="K233" s="24">
        <v>44672</v>
      </c>
      <c r="L233" s="24">
        <v>44717</v>
      </c>
      <c r="M233" s="45">
        <v>45189.860553935185</v>
      </c>
      <c r="N233" s="25" t="str">
        <f t="shared" si="32"/>
        <v>PLAZO TERMINADO</v>
      </c>
      <c r="O233" s="32" t="s">
        <v>693</v>
      </c>
      <c r="P233" s="35" t="s">
        <v>118</v>
      </c>
      <c r="Q233" s="26" t="str">
        <f t="shared" si="35"/>
        <v>NO</v>
      </c>
    </row>
    <row r="234" spans="1:29" s="6" customFormat="1" ht="45" hidden="1" x14ac:dyDescent="0.15">
      <c r="A234" s="18">
        <f t="shared" si="31"/>
        <v>2022</v>
      </c>
      <c r="B234" s="28" t="s">
        <v>226</v>
      </c>
      <c r="C234" s="20" t="s">
        <v>694</v>
      </c>
      <c r="D234" s="40" t="s">
        <v>695</v>
      </c>
      <c r="E234" s="39" t="s">
        <v>696</v>
      </c>
      <c r="F234" s="19" t="e">
        <f>+UPPER(#REF!)</f>
        <v>#REF!</v>
      </c>
      <c r="G234" s="30">
        <v>0</v>
      </c>
      <c r="H234" s="33" t="s">
        <v>32</v>
      </c>
      <c r="I234" s="23">
        <f>365*2</f>
        <v>730</v>
      </c>
      <c r="J234" s="24">
        <v>44672</v>
      </c>
      <c r="K234" s="24">
        <f>+J234</f>
        <v>44672</v>
      </c>
      <c r="L234" s="24">
        <f>+K234+I234</f>
        <v>45402</v>
      </c>
      <c r="M234" s="45">
        <f ca="1">+NOW()</f>
        <v>45992.676445717596</v>
      </c>
      <c r="N234" s="25" t="str">
        <f t="shared" ca="1" si="32"/>
        <v>PLAZO TERMINADO</v>
      </c>
      <c r="O234" s="31" t="s">
        <v>697</v>
      </c>
      <c r="P234" s="31" t="s">
        <v>27</v>
      </c>
      <c r="Q234" s="26" t="str">
        <f t="shared" si="35"/>
        <v>NO</v>
      </c>
    </row>
    <row r="235" spans="1:29" s="6" customFormat="1" ht="54" hidden="1" x14ac:dyDescent="0.15">
      <c r="A235" s="18">
        <f t="shared" si="31"/>
        <v>2022</v>
      </c>
      <c r="B235" s="28" t="s">
        <v>154</v>
      </c>
      <c r="C235" s="20" t="s">
        <v>16</v>
      </c>
      <c r="D235" s="29" t="s">
        <v>698</v>
      </c>
      <c r="E235" s="19" t="s">
        <v>666</v>
      </c>
      <c r="F235" s="19" t="s">
        <v>699</v>
      </c>
      <c r="G235" s="30">
        <v>13750</v>
      </c>
      <c r="H235" s="33" t="s">
        <v>700</v>
      </c>
      <c r="I235" s="23">
        <v>28</v>
      </c>
      <c r="J235" s="24">
        <f>+K235</f>
        <v>44680</v>
      </c>
      <c r="K235" s="24">
        <v>44680</v>
      </c>
      <c r="L235" s="24">
        <f>+K235+I235-1</f>
        <v>44707</v>
      </c>
      <c r="M235" s="45">
        <f ca="1">+NOW()</f>
        <v>45992.676445717596</v>
      </c>
      <c r="N235" s="25" t="str">
        <f t="shared" ca="1" si="32"/>
        <v>PLAZO TERMINADO</v>
      </c>
      <c r="O235" s="35" t="s">
        <v>106</v>
      </c>
      <c r="P235" s="35" t="s">
        <v>106</v>
      </c>
      <c r="Q235" s="26" t="str">
        <f t="shared" si="35"/>
        <v>SI</v>
      </c>
    </row>
    <row r="236" spans="1:29" s="6" customFormat="1" ht="81" hidden="1" x14ac:dyDescent="0.15">
      <c r="A236" s="18">
        <f t="shared" si="31"/>
        <v>2022</v>
      </c>
      <c r="B236" s="28" t="s">
        <v>490</v>
      </c>
      <c r="C236" s="20" t="s">
        <v>16</v>
      </c>
      <c r="D236" s="29" t="s">
        <v>701</v>
      </c>
      <c r="E236" s="19" t="s">
        <v>702</v>
      </c>
      <c r="F236" s="19" t="s">
        <v>703</v>
      </c>
      <c r="G236" s="30">
        <v>869533.38</v>
      </c>
      <c r="H236" s="22" t="s">
        <v>21</v>
      </c>
      <c r="I236" s="23">
        <v>365</v>
      </c>
      <c r="J236" s="24">
        <v>44686</v>
      </c>
      <c r="K236" s="24">
        <v>44686</v>
      </c>
      <c r="L236" s="24">
        <f>+K236+I236</f>
        <v>45051</v>
      </c>
      <c r="M236" s="45">
        <f ca="1">+NOW()</f>
        <v>45992.676445717596</v>
      </c>
      <c r="N236" s="25" t="str">
        <f t="shared" ca="1" si="32"/>
        <v>PLAZO TERMINADO</v>
      </c>
      <c r="O236" s="34" t="s">
        <v>83</v>
      </c>
      <c r="P236" s="19" t="s">
        <v>704</v>
      </c>
      <c r="Q236" s="26" t="str">
        <f t="shared" si="35"/>
        <v>NO</v>
      </c>
    </row>
    <row r="237" spans="1:29" s="6" customFormat="1" ht="72" hidden="1" x14ac:dyDescent="0.15">
      <c r="A237" s="18">
        <f t="shared" si="31"/>
        <v>2022</v>
      </c>
      <c r="B237" s="28" t="s">
        <v>34</v>
      </c>
      <c r="C237" s="20" t="s">
        <v>16</v>
      </c>
      <c r="D237" s="29" t="s">
        <v>705</v>
      </c>
      <c r="E237" s="19" t="s">
        <v>706</v>
      </c>
      <c r="F237" s="19" t="s">
        <v>707</v>
      </c>
      <c r="G237" s="30">
        <v>869533.38</v>
      </c>
      <c r="H237" s="33" t="s">
        <v>21</v>
      </c>
      <c r="I237" s="23">
        <v>365</v>
      </c>
      <c r="J237" s="24">
        <v>44686</v>
      </c>
      <c r="K237" s="24">
        <v>44686</v>
      </c>
      <c r="L237" s="24">
        <v>44875</v>
      </c>
      <c r="M237" s="45">
        <f ca="1">+NOW()</f>
        <v>45992.676445717596</v>
      </c>
      <c r="N237" s="25" t="str">
        <f t="shared" ca="1" si="32"/>
        <v>PLAZO TERMINADO</v>
      </c>
      <c r="O237" s="34" t="s">
        <v>294</v>
      </c>
      <c r="P237" s="35" t="s">
        <v>80</v>
      </c>
      <c r="Q237" s="26" t="str">
        <f t="shared" si="35"/>
        <v>NO</v>
      </c>
    </row>
    <row r="238" spans="1:29" s="6" customFormat="1" ht="36" hidden="1" x14ac:dyDescent="0.15">
      <c r="A238" s="18">
        <f t="shared" si="31"/>
        <v>2022</v>
      </c>
      <c r="B238" s="28" t="s">
        <v>34</v>
      </c>
      <c r="C238" s="20" t="s">
        <v>16</v>
      </c>
      <c r="D238" s="29" t="s">
        <v>708</v>
      </c>
      <c r="E238" s="19" t="s">
        <v>709</v>
      </c>
      <c r="F238" s="19" t="s">
        <v>710</v>
      </c>
      <c r="G238" s="30">
        <v>51685.15</v>
      </c>
      <c r="H238" s="33"/>
      <c r="I238" s="23">
        <f>+L238-K238</f>
        <v>60</v>
      </c>
      <c r="J238" s="24">
        <v>44692</v>
      </c>
      <c r="K238" s="24">
        <v>44699</v>
      </c>
      <c r="L238" s="24">
        <v>44759</v>
      </c>
      <c r="M238" s="45">
        <v>45189.853446064815</v>
      </c>
      <c r="N238" s="25" t="str">
        <f t="shared" si="32"/>
        <v>PLAZO TERMINADO</v>
      </c>
      <c r="O238" s="35" t="s">
        <v>525</v>
      </c>
      <c r="P238" s="35" t="s">
        <v>525</v>
      </c>
      <c r="Q238" s="26" t="str">
        <f t="shared" si="35"/>
        <v>SI</v>
      </c>
    </row>
    <row r="239" spans="1:29" s="6" customFormat="1" ht="45" hidden="1" x14ac:dyDescent="0.15">
      <c r="A239" s="18">
        <f t="shared" si="31"/>
        <v>2022</v>
      </c>
      <c r="B239" s="28" t="s">
        <v>215</v>
      </c>
      <c r="C239" s="20" t="s">
        <v>16</v>
      </c>
      <c r="D239" s="29" t="s">
        <v>711</v>
      </c>
      <c r="E239" s="19" t="s">
        <v>712</v>
      </c>
      <c r="F239" s="19" t="s">
        <v>713</v>
      </c>
      <c r="G239" s="30">
        <v>75000</v>
      </c>
      <c r="H239" s="33"/>
      <c r="I239" s="23">
        <v>8</v>
      </c>
      <c r="J239" s="24">
        <f>+K239</f>
        <v>44694</v>
      </c>
      <c r="K239" s="24">
        <v>44694</v>
      </c>
      <c r="L239" s="24">
        <v>44702</v>
      </c>
      <c r="M239" s="45">
        <f ca="1">+NOW()</f>
        <v>45992.676445717596</v>
      </c>
      <c r="N239" s="25" t="str">
        <f t="shared" ca="1" si="32"/>
        <v>PLAZO TERMINADO</v>
      </c>
      <c r="O239" s="35" t="s">
        <v>106</v>
      </c>
      <c r="P239" s="35" t="s">
        <v>106</v>
      </c>
      <c r="Q239" s="26" t="s">
        <v>483</v>
      </c>
    </row>
    <row r="240" spans="1:29" s="6" customFormat="1" ht="36" hidden="1" x14ac:dyDescent="0.15">
      <c r="A240" s="18">
        <f t="shared" si="31"/>
        <v>2022</v>
      </c>
      <c r="B240" s="28" t="s">
        <v>34</v>
      </c>
      <c r="C240" s="20" t="s">
        <v>16</v>
      </c>
      <c r="D240" s="29" t="s">
        <v>714</v>
      </c>
      <c r="E240" s="19" t="s">
        <v>715</v>
      </c>
      <c r="F240" s="19" t="s">
        <v>716</v>
      </c>
      <c r="G240" s="30">
        <v>25307.81</v>
      </c>
      <c r="H240" s="33"/>
      <c r="I240" s="23">
        <f>+L240-J240</f>
        <v>154</v>
      </c>
      <c r="J240" s="24">
        <v>44699</v>
      </c>
      <c r="K240" s="24">
        <v>44840</v>
      </c>
      <c r="L240" s="24">
        <v>44853</v>
      </c>
      <c r="M240" s="45">
        <v>45189.853446064815</v>
      </c>
      <c r="N240" s="25" t="str">
        <f t="shared" si="32"/>
        <v>PLAZO TERMINADO</v>
      </c>
      <c r="O240" s="35" t="s">
        <v>118</v>
      </c>
      <c r="P240" s="35" t="s">
        <v>118</v>
      </c>
      <c r="Q240" s="26" t="str">
        <f t="shared" ref="Q240:Q271" si="36">+IF(O240=P240,"SI","NO")</f>
        <v>SI</v>
      </c>
    </row>
    <row r="241" spans="1:17" s="6" customFormat="1" ht="36" hidden="1" x14ac:dyDescent="0.15">
      <c r="A241" s="18">
        <f t="shared" si="31"/>
        <v>2022</v>
      </c>
      <c r="B241" s="28" t="s">
        <v>34</v>
      </c>
      <c r="C241" s="20" t="s">
        <v>16</v>
      </c>
      <c r="D241" s="29" t="s">
        <v>708</v>
      </c>
      <c r="E241" s="19" t="s">
        <v>717</v>
      </c>
      <c r="F241" s="19" t="s">
        <v>718</v>
      </c>
      <c r="G241" s="30">
        <v>287275.67</v>
      </c>
      <c r="H241" s="33" t="s">
        <v>376</v>
      </c>
      <c r="I241" s="23">
        <v>240</v>
      </c>
      <c r="J241" s="24">
        <v>44708</v>
      </c>
      <c r="K241" s="24">
        <v>44712</v>
      </c>
      <c r="L241" s="24">
        <v>44757</v>
      </c>
      <c r="M241" s="45">
        <v>45189.853446064815</v>
      </c>
      <c r="N241" s="25" t="str">
        <f t="shared" si="32"/>
        <v>PLAZO TERMINADO</v>
      </c>
      <c r="O241" s="34" t="s">
        <v>719</v>
      </c>
      <c r="P241" s="35" t="s">
        <v>118</v>
      </c>
      <c r="Q241" s="26" t="str">
        <f t="shared" si="36"/>
        <v>NO</v>
      </c>
    </row>
    <row r="242" spans="1:17" s="6" customFormat="1" ht="63" hidden="1" x14ac:dyDescent="0.15">
      <c r="A242" s="18">
        <f t="shared" si="31"/>
        <v>2022</v>
      </c>
      <c r="B242" s="28" t="s">
        <v>15</v>
      </c>
      <c r="C242" s="20" t="s">
        <v>16</v>
      </c>
      <c r="D242" s="29" t="s">
        <v>424</v>
      </c>
      <c r="E242" s="19" t="s">
        <v>425</v>
      </c>
      <c r="F242" s="19" t="s">
        <v>720</v>
      </c>
      <c r="G242" s="30">
        <v>155006.76999999999</v>
      </c>
      <c r="H242" s="33" t="s">
        <v>355</v>
      </c>
      <c r="I242" s="23">
        <v>150</v>
      </c>
      <c r="J242" s="24">
        <v>44714</v>
      </c>
      <c r="K242" s="24">
        <v>44775</v>
      </c>
      <c r="L242" s="24">
        <f>+K242+I242</f>
        <v>44925</v>
      </c>
      <c r="M242" s="45">
        <f ca="1">+NOW()</f>
        <v>45992.676445717596</v>
      </c>
      <c r="N242" s="25" t="str">
        <f t="shared" ca="1" si="32"/>
        <v>PLAZO TERMINADO</v>
      </c>
      <c r="O242" s="35" t="s">
        <v>428</v>
      </c>
      <c r="P242" s="35" t="s">
        <v>428</v>
      </c>
      <c r="Q242" s="26" t="str">
        <f t="shared" si="36"/>
        <v>SI</v>
      </c>
    </row>
    <row r="243" spans="1:17" s="6" customFormat="1" ht="36" hidden="1" x14ac:dyDescent="0.15">
      <c r="A243" s="18">
        <f t="shared" si="31"/>
        <v>2022</v>
      </c>
      <c r="B243" s="28" t="s">
        <v>179</v>
      </c>
      <c r="C243" s="20" t="s">
        <v>24</v>
      </c>
      <c r="D243" s="36" t="s">
        <v>721</v>
      </c>
      <c r="E243" s="28" t="s">
        <v>721</v>
      </c>
      <c r="F243" s="19" t="s">
        <v>181</v>
      </c>
      <c r="G243" s="30">
        <v>0</v>
      </c>
      <c r="H243" s="22" t="s">
        <v>236</v>
      </c>
      <c r="I243" s="23">
        <f>+L243-K243</f>
        <v>1096</v>
      </c>
      <c r="J243" s="24">
        <f>+K243</f>
        <v>44714</v>
      </c>
      <c r="K243" s="24">
        <v>44714</v>
      </c>
      <c r="L243" s="24">
        <v>45810</v>
      </c>
      <c r="M243" s="45">
        <f ca="1">+NOW()</f>
        <v>45992.67644560185</v>
      </c>
      <c r="N243" s="25" t="str">
        <f t="shared" ca="1" si="32"/>
        <v>PLAZO TERMINADO</v>
      </c>
      <c r="O243" s="31" t="s">
        <v>182</v>
      </c>
      <c r="P243" s="31" t="s">
        <v>27</v>
      </c>
      <c r="Q243" s="26" t="str">
        <f t="shared" si="36"/>
        <v>NO</v>
      </c>
    </row>
    <row r="244" spans="1:17" s="6" customFormat="1" ht="63" hidden="1" x14ac:dyDescent="0.15">
      <c r="A244" s="18">
        <f t="shared" si="31"/>
        <v>2022</v>
      </c>
      <c r="B244" s="28" t="s">
        <v>490</v>
      </c>
      <c r="C244" s="20" t="s">
        <v>16</v>
      </c>
      <c r="D244" s="29" t="s">
        <v>722</v>
      </c>
      <c r="E244" s="19" t="s">
        <v>492</v>
      </c>
      <c r="F244" s="19" t="s">
        <v>723</v>
      </c>
      <c r="G244" s="30">
        <v>174933.64</v>
      </c>
      <c r="H244" s="22" t="s">
        <v>724</v>
      </c>
      <c r="I244" s="23">
        <f>365*2</f>
        <v>730</v>
      </c>
      <c r="J244" s="24">
        <v>44728</v>
      </c>
      <c r="K244" s="24">
        <v>44728</v>
      </c>
      <c r="L244" s="24">
        <v>45458</v>
      </c>
      <c r="M244" s="45">
        <f ca="1">+NOW()</f>
        <v>45992.676445717596</v>
      </c>
      <c r="N244" s="25" t="str">
        <f t="shared" ca="1" si="32"/>
        <v>PLAZO TERMINADO</v>
      </c>
      <c r="O244" s="19" t="s">
        <v>725</v>
      </c>
      <c r="P244" s="19" t="s">
        <v>494</v>
      </c>
      <c r="Q244" s="26" t="str">
        <f t="shared" si="36"/>
        <v>NO</v>
      </c>
    </row>
    <row r="245" spans="1:17" s="6" customFormat="1" ht="36" hidden="1" x14ac:dyDescent="0.15">
      <c r="A245" s="18">
        <f t="shared" si="31"/>
        <v>2022</v>
      </c>
      <c r="B245" s="28" t="s">
        <v>34</v>
      </c>
      <c r="C245" s="20" t="s">
        <v>16</v>
      </c>
      <c r="D245" s="29" t="s">
        <v>726</v>
      </c>
      <c r="E245" s="19" t="s">
        <v>78</v>
      </c>
      <c r="F245" s="19" t="s">
        <v>727</v>
      </c>
      <c r="G245" s="30">
        <v>0</v>
      </c>
      <c r="H245" s="22"/>
      <c r="I245" s="23">
        <f>+L245-K245</f>
        <v>45</v>
      </c>
      <c r="J245" s="24">
        <v>44728</v>
      </c>
      <c r="K245" s="24">
        <v>44728</v>
      </c>
      <c r="L245" s="24">
        <v>44773</v>
      </c>
      <c r="M245" s="45">
        <v>45189.853446064815</v>
      </c>
      <c r="N245" s="25" t="str">
        <f t="shared" si="32"/>
        <v>PLAZO TERMINADO</v>
      </c>
      <c r="O245" s="35" t="s">
        <v>525</v>
      </c>
      <c r="P245" s="35" t="s">
        <v>525</v>
      </c>
      <c r="Q245" s="26" t="str">
        <f t="shared" si="36"/>
        <v>SI</v>
      </c>
    </row>
    <row r="246" spans="1:17" s="6" customFormat="1" ht="63" hidden="1" x14ac:dyDescent="0.15">
      <c r="A246" s="18">
        <f t="shared" si="31"/>
        <v>2022</v>
      </c>
      <c r="B246" s="28" t="s">
        <v>490</v>
      </c>
      <c r="C246" s="20" t="s">
        <v>16</v>
      </c>
      <c r="D246" s="29" t="s">
        <v>728</v>
      </c>
      <c r="E246" s="19" t="s">
        <v>729</v>
      </c>
      <c r="F246" s="19" t="s">
        <v>730</v>
      </c>
      <c r="G246" s="30">
        <v>0</v>
      </c>
      <c r="H246" s="22" t="s">
        <v>724</v>
      </c>
      <c r="I246" s="23">
        <f>365*2</f>
        <v>730</v>
      </c>
      <c r="J246" s="24">
        <v>44729</v>
      </c>
      <c r="K246" s="24">
        <v>44729</v>
      </c>
      <c r="L246" s="24">
        <f>+K246+I246</f>
        <v>45459</v>
      </c>
      <c r="M246" s="45">
        <f t="shared" ref="M246:M254" ca="1" si="37">+NOW()</f>
        <v>45992.676445717596</v>
      </c>
      <c r="N246" s="25" t="str">
        <f t="shared" ca="1" si="32"/>
        <v>PLAZO TERMINADO</v>
      </c>
      <c r="O246" s="34" t="s">
        <v>83</v>
      </c>
      <c r="P246" s="31" t="s">
        <v>23</v>
      </c>
      <c r="Q246" s="26" t="str">
        <f t="shared" si="36"/>
        <v>NO</v>
      </c>
    </row>
    <row r="247" spans="1:17" s="6" customFormat="1" ht="63" hidden="1" x14ac:dyDescent="0.15">
      <c r="A247" s="18">
        <f t="shared" si="31"/>
        <v>2022</v>
      </c>
      <c r="B247" s="28" t="s">
        <v>226</v>
      </c>
      <c r="C247" s="20" t="s">
        <v>24</v>
      </c>
      <c r="D247" s="29" t="s">
        <v>731</v>
      </c>
      <c r="E247" s="19" t="s">
        <v>731</v>
      </c>
      <c r="F247" s="19" t="s">
        <v>732</v>
      </c>
      <c r="G247" s="30">
        <v>0</v>
      </c>
      <c r="H247" s="22" t="s">
        <v>32</v>
      </c>
      <c r="I247" s="23">
        <f>365*2</f>
        <v>730</v>
      </c>
      <c r="J247" s="24">
        <f>+K247</f>
        <v>44733</v>
      </c>
      <c r="K247" s="24">
        <v>44733</v>
      </c>
      <c r="L247" s="24">
        <f>+K247+I247-1</f>
        <v>45462</v>
      </c>
      <c r="M247" s="45">
        <f t="shared" ca="1" si="37"/>
        <v>45992.676445717596</v>
      </c>
      <c r="N247" s="25" t="str">
        <f t="shared" ca="1" si="32"/>
        <v>PLAZO TERMINADO</v>
      </c>
      <c r="O247" s="31" t="s">
        <v>83</v>
      </c>
      <c r="P247" s="31" t="s">
        <v>27</v>
      </c>
      <c r="Q247" s="26" t="str">
        <f t="shared" si="36"/>
        <v>NO</v>
      </c>
    </row>
    <row r="248" spans="1:17" s="6" customFormat="1" ht="63" hidden="1" x14ac:dyDescent="0.15">
      <c r="A248" s="18">
        <f t="shared" si="31"/>
        <v>2022</v>
      </c>
      <c r="B248" s="28" t="s">
        <v>34</v>
      </c>
      <c r="C248" s="20" t="s">
        <v>16</v>
      </c>
      <c r="D248" s="29" t="s">
        <v>733</v>
      </c>
      <c r="E248" s="19" t="s">
        <v>734</v>
      </c>
      <c r="F248" s="19" t="s">
        <v>735</v>
      </c>
      <c r="G248" s="30">
        <v>300000</v>
      </c>
      <c r="H248" s="33"/>
      <c r="I248" s="23">
        <f>+L248-K248</f>
        <v>59</v>
      </c>
      <c r="J248" s="24">
        <v>44736</v>
      </c>
      <c r="K248" s="24">
        <v>44908</v>
      </c>
      <c r="L248" s="24">
        <v>44967</v>
      </c>
      <c r="M248" s="45">
        <f t="shared" ca="1" si="37"/>
        <v>45992.676445717596</v>
      </c>
      <c r="N248" s="25" t="str">
        <f t="shared" ca="1" si="32"/>
        <v>PLAZO TERMINADO</v>
      </c>
      <c r="O248" s="35" t="s">
        <v>80</v>
      </c>
      <c r="P248" s="35" t="s">
        <v>80</v>
      </c>
      <c r="Q248" s="26" t="str">
        <f t="shared" si="36"/>
        <v>SI</v>
      </c>
    </row>
    <row r="249" spans="1:17" s="6" customFormat="1" ht="36" hidden="1" x14ac:dyDescent="0.15">
      <c r="A249" s="18">
        <f t="shared" si="31"/>
        <v>2022</v>
      </c>
      <c r="B249" s="28" t="s">
        <v>34</v>
      </c>
      <c r="C249" s="20" t="s">
        <v>16</v>
      </c>
      <c r="D249" s="29" t="s">
        <v>736</v>
      </c>
      <c r="E249" s="19" t="s">
        <v>541</v>
      </c>
      <c r="F249" s="19" t="s">
        <v>737</v>
      </c>
      <c r="G249" s="30">
        <v>74437.259999999995</v>
      </c>
      <c r="H249" s="33" t="s">
        <v>38</v>
      </c>
      <c r="I249" s="23">
        <v>45</v>
      </c>
      <c r="J249" s="24">
        <v>44739</v>
      </c>
      <c r="K249" s="24">
        <v>45194</v>
      </c>
      <c r="L249" s="24">
        <f>+K249+I249</f>
        <v>45239</v>
      </c>
      <c r="M249" s="45">
        <f t="shared" ca="1" si="37"/>
        <v>45992.676445717596</v>
      </c>
      <c r="N249" s="25" t="str">
        <f t="shared" ca="1" si="32"/>
        <v>PLAZO TERMINADO</v>
      </c>
      <c r="O249" s="34" t="s">
        <v>240</v>
      </c>
      <c r="P249" s="35" t="s">
        <v>118</v>
      </c>
      <c r="Q249" s="26" t="str">
        <f t="shared" si="36"/>
        <v>NO</v>
      </c>
    </row>
    <row r="250" spans="1:17" s="6" customFormat="1" ht="27" hidden="1" x14ac:dyDescent="0.15">
      <c r="A250" s="18">
        <f t="shared" si="31"/>
        <v>2022</v>
      </c>
      <c r="B250" s="28" t="s">
        <v>226</v>
      </c>
      <c r="C250" s="20" t="s">
        <v>24</v>
      </c>
      <c r="D250" s="29" t="s">
        <v>738</v>
      </c>
      <c r="E250" s="19" t="s">
        <v>738</v>
      </c>
      <c r="F250" s="19" t="s">
        <v>739</v>
      </c>
      <c r="G250" s="30">
        <v>0</v>
      </c>
      <c r="H250" s="22" t="s">
        <v>32</v>
      </c>
      <c r="I250" s="23">
        <f>365*2</f>
        <v>730</v>
      </c>
      <c r="J250" s="24">
        <f>+K250</f>
        <v>44739</v>
      </c>
      <c r="K250" s="24">
        <v>44739</v>
      </c>
      <c r="L250" s="24">
        <f>+K250+I250-1</f>
        <v>45468</v>
      </c>
      <c r="M250" s="45">
        <f t="shared" ca="1" si="37"/>
        <v>45992.676445717596</v>
      </c>
      <c r="N250" s="25" t="str">
        <f t="shared" ca="1" si="32"/>
        <v>PLAZO TERMINADO</v>
      </c>
      <c r="O250" s="31" t="s">
        <v>697</v>
      </c>
      <c r="P250" s="31" t="s">
        <v>27</v>
      </c>
      <c r="Q250" s="26" t="str">
        <f t="shared" si="36"/>
        <v>NO</v>
      </c>
    </row>
    <row r="251" spans="1:17" s="6" customFormat="1" ht="54" hidden="1" x14ac:dyDescent="0.15">
      <c r="A251" s="18">
        <f t="shared" si="31"/>
        <v>2022</v>
      </c>
      <c r="B251" s="28" t="s">
        <v>154</v>
      </c>
      <c r="C251" s="20" t="s">
        <v>24</v>
      </c>
      <c r="D251" s="29" t="s">
        <v>740</v>
      </c>
      <c r="E251" s="19" t="s">
        <v>741</v>
      </c>
      <c r="F251" s="19" t="s">
        <v>742</v>
      </c>
      <c r="G251" s="30">
        <v>0</v>
      </c>
      <c r="H251" s="22" t="s">
        <v>32</v>
      </c>
      <c r="I251" s="23">
        <f>+L251-K251</f>
        <v>730</v>
      </c>
      <c r="J251" s="24">
        <f>+K251</f>
        <v>44742</v>
      </c>
      <c r="K251" s="24">
        <v>44742</v>
      </c>
      <c r="L251" s="24">
        <v>45472</v>
      </c>
      <c r="M251" s="45">
        <f t="shared" ca="1" si="37"/>
        <v>45992.676445717596</v>
      </c>
      <c r="N251" s="25" t="str">
        <f t="shared" ca="1" si="32"/>
        <v>PLAZO TERMINADO</v>
      </c>
      <c r="O251" s="31" t="s">
        <v>743</v>
      </c>
      <c r="P251" s="31" t="s">
        <v>27</v>
      </c>
      <c r="Q251" s="26" t="str">
        <f t="shared" si="36"/>
        <v>NO</v>
      </c>
    </row>
    <row r="252" spans="1:17" s="6" customFormat="1" ht="27" hidden="1" x14ac:dyDescent="0.15">
      <c r="A252" s="18">
        <f t="shared" si="31"/>
        <v>2022</v>
      </c>
      <c r="B252" s="28" t="s">
        <v>34</v>
      </c>
      <c r="C252" s="20" t="s">
        <v>16</v>
      </c>
      <c r="D252" s="29" t="s">
        <v>744</v>
      </c>
      <c r="E252" s="19" t="s">
        <v>142</v>
      </c>
      <c r="F252" s="19" t="s">
        <v>745</v>
      </c>
      <c r="G252" s="30">
        <v>0</v>
      </c>
      <c r="H252" s="22" t="s">
        <v>427</v>
      </c>
      <c r="I252" s="23">
        <v>180</v>
      </c>
      <c r="J252" s="24">
        <v>44750</v>
      </c>
      <c r="K252" s="24">
        <v>44757</v>
      </c>
      <c r="L252" s="24">
        <f>+K252+45</f>
        <v>44802</v>
      </c>
      <c r="M252" s="45">
        <f t="shared" ca="1" si="37"/>
        <v>45992.676445717596</v>
      </c>
      <c r="N252" s="25" t="str">
        <f t="shared" ca="1" si="32"/>
        <v>PLAZO TERMINADO</v>
      </c>
      <c r="O252" s="34" t="s">
        <v>83</v>
      </c>
      <c r="P252" s="35" t="s">
        <v>118</v>
      </c>
      <c r="Q252" s="26" t="str">
        <f t="shared" si="36"/>
        <v>NO</v>
      </c>
    </row>
    <row r="253" spans="1:17" s="6" customFormat="1" ht="81" hidden="1" x14ac:dyDescent="0.15">
      <c r="A253" s="18">
        <f t="shared" si="31"/>
        <v>2022</v>
      </c>
      <c r="B253" s="28" t="s">
        <v>399</v>
      </c>
      <c r="C253" s="20" t="s">
        <v>16</v>
      </c>
      <c r="D253" s="29" t="s">
        <v>746</v>
      </c>
      <c r="E253" s="19" t="s">
        <v>747</v>
      </c>
      <c r="F253" s="19" t="s">
        <v>748</v>
      </c>
      <c r="G253" s="30">
        <v>15000</v>
      </c>
      <c r="H253" s="22"/>
      <c r="I253" s="23">
        <v>30</v>
      </c>
      <c r="J253" s="24">
        <v>44754</v>
      </c>
      <c r="K253" s="24">
        <v>44754</v>
      </c>
      <c r="L253" s="24">
        <f>K253+30</f>
        <v>44784</v>
      </c>
      <c r="M253" s="45">
        <f t="shared" ca="1" si="37"/>
        <v>45992.676445717596</v>
      </c>
      <c r="N253" s="25" t="str">
        <f t="shared" ca="1" si="32"/>
        <v>PLAZO TERMINADO</v>
      </c>
      <c r="O253" s="35" t="s">
        <v>106</v>
      </c>
      <c r="P253" s="35" t="s">
        <v>106</v>
      </c>
      <c r="Q253" s="26" t="str">
        <f t="shared" si="36"/>
        <v>SI</v>
      </c>
    </row>
    <row r="254" spans="1:17" s="6" customFormat="1" ht="36" hidden="1" x14ac:dyDescent="0.15">
      <c r="A254" s="18">
        <f t="shared" si="31"/>
        <v>2022</v>
      </c>
      <c r="B254" s="28" t="s">
        <v>34</v>
      </c>
      <c r="C254" s="20" t="s">
        <v>16</v>
      </c>
      <c r="D254" s="29" t="s">
        <v>749</v>
      </c>
      <c r="E254" s="19" t="s">
        <v>70</v>
      </c>
      <c r="F254" s="19" t="s">
        <v>750</v>
      </c>
      <c r="G254" s="30">
        <v>11515.39</v>
      </c>
      <c r="H254" s="23">
        <v>45</v>
      </c>
      <c r="I254" s="23">
        <f>+L254-K254</f>
        <v>45</v>
      </c>
      <c r="J254" s="24">
        <v>44757</v>
      </c>
      <c r="K254" s="24">
        <v>44757</v>
      </c>
      <c r="L254" s="24">
        <f>+K254+45</f>
        <v>44802</v>
      </c>
      <c r="M254" s="45">
        <f t="shared" ca="1" si="37"/>
        <v>45992.676445717596</v>
      </c>
      <c r="N254" s="25" t="str">
        <f t="shared" ca="1" si="32"/>
        <v>PLAZO TERMINADO</v>
      </c>
      <c r="O254" s="35" t="s">
        <v>80</v>
      </c>
      <c r="P254" s="35" t="s">
        <v>80</v>
      </c>
      <c r="Q254" s="26" t="str">
        <f t="shared" si="36"/>
        <v>SI</v>
      </c>
    </row>
    <row r="255" spans="1:17" s="6" customFormat="1" ht="45" hidden="1" x14ac:dyDescent="0.15">
      <c r="A255" s="18">
        <f t="shared" si="31"/>
        <v>2022</v>
      </c>
      <c r="B255" s="28" t="s">
        <v>34</v>
      </c>
      <c r="C255" s="20" t="s">
        <v>16</v>
      </c>
      <c r="D255" s="29" t="s">
        <v>609</v>
      </c>
      <c r="E255" s="19" t="s">
        <v>247</v>
      </c>
      <c r="F255" s="19" t="s">
        <v>751</v>
      </c>
      <c r="G255" s="30">
        <v>248097.39</v>
      </c>
      <c r="H255" s="33"/>
      <c r="I255" s="23">
        <f>+L255-K255</f>
        <v>45</v>
      </c>
      <c r="J255" s="24">
        <v>44763</v>
      </c>
      <c r="K255" s="24">
        <v>44854</v>
      </c>
      <c r="L255" s="24">
        <v>44899</v>
      </c>
      <c r="M255" s="45">
        <v>45189.853446064815</v>
      </c>
      <c r="N255" s="25" t="str">
        <f t="shared" si="32"/>
        <v>PLAZO TERMINADO</v>
      </c>
      <c r="O255" s="35" t="s">
        <v>752</v>
      </c>
      <c r="P255" s="35" t="s">
        <v>752</v>
      </c>
      <c r="Q255" s="26" t="str">
        <f t="shared" si="36"/>
        <v>SI</v>
      </c>
    </row>
    <row r="256" spans="1:17" s="6" customFormat="1" ht="36" hidden="1" x14ac:dyDescent="0.15">
      <c r="A256" s="18">
        <f t="shared" si="31"/>
        <v>2022</v>
      </c>
      <c r="B256" s="28" t="s">
        <v>34</v>
      </c>
      <c r="C256" s="20" t="s">
        <v>16</v>
      </c>
      <c r="D256" s="29" t="s">
        <v>753</v>
      </c>
      <c r="E256" s="19" t="s">
        <v>247</v>
      </c>
      <c r="F256" s="19" t="s">
        <v>754</v>
      </c>
      <c r="G256" s="30">
        <v>0</v>
      </c>
      <c r="H256" s="22"/>
      <c r="I256" s="23">
        <f>+L256-K256</f>
        <v>45</v>
      </c>
      <c r="J256" s="24">
        <v>44770</v>
      </c>
      <c r="K256" s="24">
        <v>44846</v>
      </c>
      <c r="L256" s="24">
        <v>44891</v>
      </c>
      <c r="M256" s="45">
        <v>45189.853446064815</v>
      </c>
      <c r="N256" s="25" t="str">
        <f t="shared" si="32"/>
        <v>PLAZO TERMINADO</v>
      </c>
      <c r="O256" s="34" t="s">
        <v>755</v>
      </c>
      <c r="P256" s="35" t="s">
        <v>118</v>
      </c>
      <c r="Q256" s="26" t="str">
        <f t="shared" si="36"/>
        <v>NO</v>
      </c>
    </row>
    <row r="257" spans="1:29" s="6" customFormat="1" ht="54" hidden="1" x14ac:dyDescent="0.15">
      <c r="A257" s="18">
        <f t="shared" si="31"/>
        <v>2022</v>
      </c>
      <c r="B257" s="28" t="s">
        <v>186</v>
      </c>
      <c r="C257" s="20" t="s">
        <v>16</v>
      </c>
      <c r="D257" s="29" t="s">
        <v>756</v>
      </c>
      <c r="E257" s="19" t="s">
        <v>188</v>
      </c>
      <c r="F257" s="19" t="s">
        <v>757</v>
      </c>
      <c r="G257" s="30">
        <v>308966.13</v>
      </c>
      <c r="H257" s="33"/>
      <c r="I257" s="23">
        <f>6*30</f>
        <v>180</v>
      </c>
      <c r="J257" s="24">
        <f>+K257</f>
        <v>44771</v>
      </c>
      <c r="K257" s="24">
        <v>44771</v>
      </c>
      <c r="L257" s="24">
        <f>+K257+I257</f>
        <v>44951</v>
      </c>
      <c r="M257" s="45">
        <f t="shared" ref="M257:M267" ca="1" si="38">+NOW()</f>
        <v>45992.676445717596</v>
      </c>
      <c r="N257" s="25" t="str">
        <f t="shared" ca="1" si="32"/>
        <v>PLAZO TERMINADO</v>
      </c>
      <c r="O257" s="34" t="s">
        <v>190</v>
      </c>
      <c r="P257" s="34" t="s">
        <v>190</v>
      </c>
      <c r="Q257" s="26" t="str">
        <f t="shared" si="36"/>
        <v>SI</v>
      </c>
    </row>
    <row r="258" spans="1:29" s="6" customFormat="1" ht="36" hidden="1" x14ac:dyDescent="0.15">
      <c r="A258" s="18">
        <f t="shared" si="31"/>
        <v>2022</v>
      </c>
      <c r="B258" s="28" t="s">
        <v>215</v>
      </c>
      <c r="C258" s="20" t="s">
        <v>24</v>
      </c>
      <c r="D258" s="29" t="s">
        <v>758</v>
      </c>
      <c r="E258" s="19" t="s">
        <v>712</v>
      </c>
      <c r="F258" s="19" t="s">
        <v>759</v>
      </c>
      <c r="G258" s="30">
        <v>0</v>
      </c>
      <c r="H258" s="33"/>
      <c r="I258" s="23">
        <f>+L258-K258</f>
        <v>365</v>
      </c>
      <c r="J258" s="24">
        <f>+K258</f>
        <v>44775</v>
      </c>
      <c r="K258" s="24">
        <v>44775</v>
      </c>
      <c r="L258" s="24">
        <f>+K258+365</f>
        <v>45140</v>
      </c>
      <c r="M258" s="45">
        <f t="shared" ca="1" si="38"/>
        <v>45992.676445717596</v>
      </c>
      <c r="N258" s="25" t="str">
        <f t="shared" ca="1" si="32"/>
        <v>PLAZO TERMINADO</v>
      </c>
      <c r="O258" s="31" t="s">
        <v>760</v>
      </c>
      <c r="P258" s="31" t="s">
        <v>760</v>
      </c>
      <c r="Q258" s="26" t="str">
        <f t="shared" si="36"/>
        <v>SI</v>
      </c>
    </row>
    <row r="259" spans="1:29" s="6" customFormat="1" ht="90" hidden="1" x14ac:dyDescent="0.15">
      <c r="A259" s="18">
        <f t="shared" si="31"/>
        <v>2022</v>
      </c>
      <c r="B259" s="28" t="s">
        <v>34</v>
      </c>
      <c r="C259" s="20" t="s">
        <v>16</v>
      </c>
      <c r="D259" s="29" t="s">
        <v>761</v>
      </c>
      <c r="E259" s="19" t="s">
        <v>762</v>
      </c>
      <c r="F259" s="19" t="s">
        <v>763</v>
      </c>
      <c r="G259" s="30">
        <v>200000</v>
      </c>
      <c r="H259" s="33" t="s">
        <v>297</v>
      </c>
      <c r="I259" s="23">
        <v>120</v>
      </c>
      <c r="J259" s="24">
        <v>44777</v>
      </c>
      <c r="K259" s="24">
        <v>44777</v>
      </c>
      <c r="L259" s="24">
        <v>44972</v>
      </c>
      <c r="M259" s="45">
        <f t="shared" ca="1" si="38"/>
        <v>45992.676445717596</v>
      </c>
      <c r="N259" s="25" t="str">
        <f t="shared" ca="1" si="32"/>
        <v>PLAZO TERMINADO</v>
      </c>
      <c r="O259" s="34" t="s">
        <v>764</v>
      </c>
      <c r="P259" s="35" t="s">
        <v>80</v>
      </c>
      <c r="Q259" s="26" t="str">
        <f t="shared" si="36"/>
        <v>NO</v>
      </c>
    </row>
    <row r="260" spans="1:29" s="6" customFormat="1" ht="54" hidden="1" x14ac:dyDescent="0.15">
      <c r="A260" s="18">
        <f t="shared" si="31"/>
        <v>2022</v>
      </c>
      <c r="B260" s="28" t="s">
        <v>154</v>
      </c>
      <c r="C260" s="20" t="s">
        <v>16</v>
      </c>
      <c r="D260" s="29" t="s">
        <v>765</v>
      </c>
      <c r="E260" s="19" t="s">
        <v>666</v>
      </c>
      <c r="F260" s="19" t="s">
        <v>766</v>
      </c>
      <c r="G260" s="30">
        <v>25000</v>
      </c>
      <c r="H260" s="33" t="s">
        <v>38</v>
      </c>
      <c r="I260" s="23">
        <v>45</v>
      </c>
      <c r="J260" s="24">
        <f>+K260</f>
        <v>44780</v>
      </c>
      <c r="K260" s="24">
        <v>44780</v>
      </c>
      <c r="L260" s="24">
        <f>+K260+I260-1</f>
        <v>44824</v>
      </c>
      <c r="M260" s="45">
        <f t="shared" ca="1" si="38"/>
        <v>45992.676445717596</v>
      </c>
      <c r="N260" s="25" t="str">
        <f t="shared" ca="1" si="32"/>
        <v>PLAZO TERMINADO</v>
      </c>
      <c r="O260" s="34" t="s">
        <v>106</v>
      </c>
      <c r="P260" s="35" t="s">
        <v>106</v>
      </c>
      <c r="Q260" s="26" t="str">
        <f t="shared" si="36"/>
        <v>SI</v>
      </c>
    </row>
    <row r="261" spans="1:29" s="6" customFormat="1" ht="54" x14ac:dyDescent="0.15">
      <c r="A261" s="18">
        <f t="shared" si="31"/>
        <v>2022</v>
      </c>
      <c r="B261" s="28" t="s">
        <v>232</v>
      </c>
      <c r="C261" s="20" t="s">
        <v>24</v>
      </c>
      <c r="D261" s="19" t="s">
        <v>767</v>
      </c>
      <c r="E261" s="19" t="s">
        <v>767</v>
      </c>
      <c r="F261" s="19" t="s">
        <v>1668</v>
      </c>
      <c r="G261" s="120">
        <v>0</v>
      </c>
      <c r="H261" s="18" t="s">
        <v>64</v>
      </c>
      <c r="I261" s="19">
        <f>365*5</f>
        <v>1825</v>
      </c>
      <c r="J261" s="44">
        <v>44781</v>
      </c>
      <c r="K261" s="44">
        <v>44781</v>
      </c>
      <c r="L261" s="44">
        <f>+K261+I261-1</f>
        <v>46605</v>
      </c>
      <c r="M261" s="44">
        <f t="shared" ca="1" si="38"/>
        <v>45992.67644560185</v>
      </c>
      <c r="N261" s="25" t="str">
        <f t="shared" ca="1" si="32"/>
        <v>PLAZO VIGENTE</v>
      </c>
      <c r="O261" s="31" t="s">
        <v>768</v>
      </c>
      <c r="P261" s="31" t="s">
        <v>27</v>
      </c>
      <c r="Q261" s="26" t="str">
        <f t="shared" si="36"/>
        <v>NO</v>
      </c>
      <c r="R261" s="116"/>
    </row>
    <row r="262" spans="1:29" s="6" customFormat="1" ht="54" hidden="1" x14ac:dyDescent="0.15">
      <c r="A262" s="18">
        <f t="shared" si="31"/>
        <v>2022</v>
      </c>
      <c r="B262" s="28" t="s">
        <v>34</v>
      </c>
      <c r="C262" s="20" t="s">
        <v>16</v>
      </c>
      <c r="D262" s="29" t="s">
        <v>475</v>
      </c>
      <c r="E262" s="19" t="s">
        <v>476</v>
      </c>
      <c r="F262" s="19" t="s">
        <v>769</v>
      </c>
      <c r="G262" s="30">
        <v>17470</v>
      </c>
      <c r="H262" s="33"/>
      <c r="I262" s="23">
        <v>90</v>
      </c>
      <c r="J262" s="24">
        <v>44782</v>
      </c>
      <c r="K262" s="24">
        <v>44820</v>
      </c>
      <c r="L262" s="24">
        <f>+K262+I262</f>
        <v>44910</v>
      </c>
      <c r="M262" s="45">
        <f t="shared" ca="1" si="38"/>
        <v>45992.676445717596</v>
      </c>
      <c r="N262" s="25" t="str">
        <f t="shared" ca="1" si="32"/>
        <v>PLAZO TERMINADO</v>
      </c>
      <c r="O262" s="34" t="s">
        <v>770</v>
      </c>
      <c r="P262" s="34" t="s">
        <v>770</v>
      </c>
      <c r="Q262" s="26" t="str">
        <f t="shared" si="36"/>
        <v>SI</v>
      </c>
    </row>
    <row r="263" spans="1:29" s="6" customFormat="1" ht="36" hidden="1" x14ac:dyDescent="0.15">
      <c r="A263" s="18">
        <f t="shared" ref="A263:A326" si="39">+YEAR(J263)</f>
        <v>2022</v>
      </c>
      <c r="B263" s="28" t="s">
        <v>215</v>
      </c>
      <c r="C263" s="20" t="s">
        <v>16</v>
      </c>
      <c r="D263" s="29" t="s">
        <v>771</v>
      </c>
      <c r="E263" s="19" t="s">
        <v>496</v>
      </c>
      <c r="F263" s="19" t="s">
        <v>497</v>
      </c>
      <c r="G263" s="30">
        <v>10000</v>
      </c>
      <c r="H263" s="33"/>
      <c r="I263" s="23">
        <f>30*2</f>
        <v>60</v>
      </c>
      <c r="J263" s="24">
        <f>+K263</f>
        <v>44788</v>
      </c>
      <c r="K263" s="24">
        <v>44788</v>
      </c>
      <c r="L263" s="24">
        <f>+K263+I263-1</f>
        <v>44847</v>
      </c>
      <c r="M263" s="45">
        <f t="shared" ca="1" si="38"/>
        <v>45992.676445717596</v>
      </c>
      <c r="N263" s="25" t="str">
        <f t="shared" ca="1" si="32"/>
        <v>PLAZO TERMINADO</v>
      </c>
      <c r="O263" s="35" t="s">
        <v>106</v>
      </c>
      <c r="P263" s="35" t="s">
        <v>106</v>
      </c>
      <c r="Q263" s="26" t="str">
        <f t="shared" si="36"/>
        <v>SI</v>
      </c>
    </row>
    <row r="264" spans="1:29" s="6" customFormat="1" ht="27" hidden="1" x14ac:dyDescent="0.15">
      <c r="A264" s="18">
        <f t="shared" si="39"/>
        <v>2022</v>
      </c>
      <c r="B264" s="28" t="s">
        <v>179</v>
      </c>
      <c r="C264" s="20" t="s">
        <v>24</v>
      </c>
      <c r="D264" s="36" t="s">
        <v>772</v>
      </c>
      <c r="E264" s="28" t="s">
        <v>772</v>
      </c>
      <c r="F264" s="19" t="s">
        <v>773</v>
      </c>
      <c r="G264" s="30">
        <v>0</v>
      </c>
      <c r="H264" s="22"/>
      <c r="I264" s="23">
        <f>+L264-K264</f>
        <v>731</v>
      </c>
      <c r="J264" s="24">
        <f>+K264</f>
        <v>44788</v>
      </c>
      <c r="K264" s="24">
        <v>44788</v>
      </c>
      <c r="L264" s="24">
        <v>45519</v>
      </c>
      <c r="M264" s="45">
        <f t="shared" ca="1" si="38"/>
        <v>45992.676445717596</v>
      </c>
      <c r="N264" s="25" t="str">
        <f t="shared" ca="1" si="32"/>
        <v>PLAZO TERMINADO</v>
      </c>
      <c r="O264" s="31" t="s">
        <v>182</v>
      </c>
      <c r="P264" s="31" t="s">
        <v>27</v>
      </c>
      <c r="Q264" s="26" t="str">
        <f t="shared" si="36"/>
        <v>NO</v>
      </c>
    </row>
    <row r="265" spans="1:29" s="6" customFormat="1" ht="27" hidden="1" x14ac:dyDescent="0.15">
      <c r="A265" s="18">
        <f t="shared" si="39"/>
        <v>2022</v>
      </c>
      <c r="B265" s="28" t="s">
        <v>179</v>
      </c>
      <c r="C265" s="20" t="s">
        <v>24</v>
      </c>
      <c r="D265" s="36" t="s">
        <v>774</v>
      </c>
      <c r="E265" s="28" t="s">
        <v>774</v>
      </c>
      <c r="F265" s="19" t="s">
        <v>338</v>
      </c>
      <c r="G265" s="30">
        <v>0</v>
      </c>
      <c r="H265" s="22"/>
      <c r="I265" s="23">
        <f>+L265-K265</f>
        <v>731</v>
      </c>
      <c r="J265" s="24">
        <f>+K265</f>
        <v>44796</v>
      </c>
      <c r="K265" s="24">
        <v>44796</v>
      </c>
      <c r="L265" s="24">
        <v>45527</v>
      </c>
      <c r="M265" s="45">
        <f t="shared" ca="1" si="38"/>
        <v>45992.676445717596</v>
      </c>
      <c r="N265" s="25" t="str">
        <f t="shared" ref="N265:N328" ca="1" si="40">+IF(L265&gt;M265,"PLAZO VIGENTE","PLAZO TERMINADO")</f>
        <v>PLAZO TERMINADO</v>
      </c>
      <c r="O265" s="31" t="s">
        <v>182</v>
      </c>
      <c r="P265" s="31" t="s">
        <v>27</v>
      </c>
      <c r="Q265" s="26" t="str">
        <f t="shared" si="36"/>
        <v>NO</v>
      </c>
    </row>
    <row r="266" spans="1:29" ht="81" hidden="1" x14ac:dyDescent="0.15">
      <c r="A266" s="18">
        <f t="shared" si="39"/>
        <v>2022</v>
      </c>
      <c r="B266" s="28" t="s">
        <v>34</v>
      </c>
      <c r="C266" s="20" t="s">
        <v>16</v>
      </c>
      <c r="D266" s="29" t="s">
        <v>775</v>
      </c>
      <c r="E266" s="19" t="s">
        <v>776</v>
      </c>
      <c r="F266" s="19" t="s">
        <v>777</v>
      </c>
      <c r="G266" s="30">
        <v>300000</v>
      </c>
      <c r="H266" s="33" t="s">
        <v>297</v>
      </c>
      <c r="I266" s="23">
        <v>120</v>
      </c>
      <c r="J266" s="24">
        <v>44802</v>
      </c>
      <c r="K266" s="24">
        <v>44873</v>
      </c>
      <c r="L266" s="24">
        <f>+K266+I266</f>
        <v>44993</v>
      </c>
      <c r="M266" s="45">
        <f t="shared" ca="1" si="38"/>
        <v>45992.676445717596</v>
      </c>
      <c r="N266" s="25" t="str">
        <f t="shared" ca="1" si="40"/>
        <v>PLAZO TERMINADO</v>
      </c>
      <c r="O266" s="32" t="s">
        <v>764</v>
      </c>
      <c r="P266" s="35" t="s">
        <v>80</v>
      </c>
      <c r="Q266" s="26" t="str">
        <f t="shared" si="36"/>
        <v>NO</v>
      </c>
      <c r="R266" s="6"/>
      <c r="S266" s="6"/>
      <c r="T266" s="6"/>
      <c r="U266" s="6"/>
      <c r="V266" s="6"/>
      <c r="W266" s="6"/>
      <c r="X266" s="6"/>
      <c r="Y266" s="6"/>
      <c r="Z266" s="6"/>
      <c r="AA266" s="6"/>
      <c r="AB266" s="6"/>
      <c r="AC266" s="6"/>
    </row>
    <row r="267" spans="1:29" s="6" customFormat="1" ht="45" hidden="1" x14ac:dyDescent="0.15">
      <c r="A267" s="18">
        <f t="shared" si="39"/>
        <v>2022</v>
      </c>
      <c r="B267" s="28" t="s">
        <v>186</v>
      </c>
      <c r="C267" s="20" t="s">
        <v>16</v>
      </c>
      <c r="D267" s="29" t="s">
        <v>756</v>
      </c>
      <c r="E267" s="19" t="s">
        <v>188</v>
      </c>
      <c r="F267" s="19" t="s">
        <v>778</v>
      </c>
      <c r="G267" s="30">
        <v>383538.69</v>
      </c>
      <c r="H267" s="33"/>
      <c r="I267" s="23">
        <v>30</v>
      </c>
      <c r="J267" s="24">
        <f>+K267</f>
        <v>44802</v>
      </c>
      <c r="K267" s="24">
        <v>44802</v>
      </c>
      <c r="L267" s="24">
        <f>+K267+I267</f>
        <v>44832</v>
      </c>
      <c r="M267" s="45">
        <f t="shared" ca="1" si="38"/>
        <v>45992.676445717596</v>
      </c>
      <c r="N267" s="25" t="str">
        <f t="shared" ca="1" si="40"/>
        <v>PLAZO TERMINADO</v>
      </c>
      <c r="O267" s="34" t="s">
        <v>190</v>
      </c>
      <c r="P267" s="34" t="s">
        <v>190</v>
      </c>
      <c r="Q267" s="26" t="str">
        <f t="shared" si="36"/>
        <v>SI</v>
      </c>
    </row>
    <row r="268" spans="1:29" s="6" customFormat="1" ht="99" hidden="1" x14ac:dyDescent="0.15">
      <c r="A268" s="18">
        <f t="shared" si="39"/>
        <v>2022</v>
      </c>
      <c r="B268" s="28" t="s">
        <v>34</v>
      </c>
      <c r="C268" s="20" t="s">
        <v>16</v>
      </c>
      <c r="D268" s="29" t="s">
        <v>779</v>
      </c>
      <c r="E268" s="19" t="s">
        <v>585</v>
      </c>
      <c r="F268" s="19" t="s">
        <v>780</v>
      </c>
      <c r="G268" s="30">
        <v>450000</v>
      </c>
      <c r="H268" s="33"/>
      <c r="I268" s="23">
        <f>+L268-K268</f>
        <v>217</v>
      </c>
      <c r="J268" s="24">
        <v>44803</v>
      </c>
      <c r="K268" s="24">
        <v>44803</v>
      </c>
      <c r="L268" s="24">
        <v>45020</v>
      </c>
      <c r="M268" s="45">
        <v>45189.853446064815</v>
      </c>
      <c r="N268" s="25" t="str">
        <f t="shared" si="40"/>
        <v>PLAZO TERMINADO</v>
      </c>
      <c r="O268" s="35" t="s">
        <v>781</v>
      </c>
      <c r="P268" s="35" t="s">
        <v>525</v>
      </c>
      <c r="Q268" s="26" t="str">
        <f t="shared" si="36"/>
        <v>NO</v>
      </c>
    </row>
    <row r="269" spans="1:29" s="6" customFormat="1" ht="27" hidden="1" x14ac:dyDescent="0.15">
      <c r="A269" s="18">
        <f t="shared" si="39"/>
        <v>2022</v>
      </c>
      <c r="B269" s="28" t="s">
        <v>179</v>
      </c>
      <c r="C269" s="20" t="s">
        <v>24</v>
      </c>
      <c r="D269" s="36" t="s">
        <v>782</v>
      </c>
      <c r="E269" s="28" t="s">
        <v>782</v>
      </c>
      <c r="F269" s="19" t="s">
        <v>783</v>
      </c>
      <c r="G269" s="30">
        <v>0</v>
      </c>
      <c r="H269" s="22"/>
      <c r="I269" s="23">
        <f>+L269-K269</f>
        <v>731</v>
      </c>
      <c r="J269" s="24">
        <f>+K269</f>
        <v>44803</v>
      </c>
      <c r="K269" s="24">
        <v>44803</v>
      </c>
      <c r="L269" s="24">
        <v>45534</v>
      </c>
      <c r="M269" s="45">
        <f t="shared" ref="M269:M280" ca="1" si="41">+NOW()</f>
        <v>45992.676445717596</v>
      </c>
      <c r="N269" s="25" t="str">
        <f t="shared" ca="1" si="40"/>
        <v>PLAZO TERMINADO</v>
      </c>
      <c r="O269" s="31" t="s">
        <v>182</v>
      </c>
      <c r="P269" s="31" t="s">
        <v>27</v>
      </c>
      <c r="Q269" s="26" t="str">
        <f t="shared" si="36"/>
        <v>NO</v>
      </c>
    </row>
    <row r="270" spans="1:29" s="6" customFormat="1" ht="72" hidden="1" x14ac:dyDescent="0.15">
      <c r="A270" s="18">
        <f t="shared" si="39"/>
        <v>2022</v>
      </c>
      <c r="B270" s="28" t="s">
        <v>215</v>
      </c>
      <c r="C270" s="20" t="s">
        <v>16</v>
      </c>
      <c r="D270" s="29" t="s">
        <v>784</v>
      </c>
      <c r="E270" s="19" t="s">
        <v>443</v>
      </c>
      <c r="F270" s="19" t="s">
        <v>785</v>
      </c>
      <c r="G270" s="38">
        <v>120000</v>
      </c>
      <c r="H270" s="33"/>
      <c r="I270" s="23">
        <v>30</v>
      </c>
      <c r="J270" s="24">
        <f>+K270</f>
        <v>44805</v>
      </c>
      <c r="K270" s="24">
        <v>44805</v>
      </c>
      <c r="L270" s="24">
        <v>44834</v>
      </c>
      <c r="M270" s="45">
        <f t="shared" ca="1" si="41"/>
        <v>45992.676445717596</v>
      </c>
      <c r="N270" s="25" t="str">
        <f t="shared" ca="1" si="40"/>
        <v>PLAZO TERMINADO</v>
      </c>
      <c r="O270" s="35" t="s">
        <v>106</v>
      </c>
      <c r="P270" s="35" t="s">
        <v>106</v>
      </c>
      <c r="Q270" s="26" t="str">
        <f t="shared" si="36"/>
        <v>SI</v>
      </c>
      <c r="R270" s="1"/>
      <c r="S270" s="1"/>
      <c r="T270" s="1"/>
      <c r="U270" s="1"/>
      <c r="V270" s="1"/>
      <c r="W270" s="1"/>
      <c r="X270" s="1"/>
      <c r="Y270" s="1"/>
      <c r="Z270" s="1"/>
      <c r="AA270" s="1"/>
      <c r="AB270" s="1"/>
      <c r="AC270" s="1"/>
    </row>
    <row r="271" spans="1:29" s="6" customFormat="1" ht="27" hidden="1" x14ac:dyDescent="0.15">
      <c r="A271" s="18">
        <f t="shared" si="39"/>
        <v>2022</v>
      </c>
      <c r="B271" s="28" t="s">
        <v>179</v>
      </c>
      <c r="C271" s="20" t="s">
        <v>16</v>
      </c>
      <c r="D271" s="36" t="s">
        <v>786</v>
      </c>
      <c r="E271" s="28" t="s">
        <v>786</v>
      </c>
      <c r="F271" s="19" t="s">
        <v>181</v>
      </c>
      <c r="G271" s="30">
        <v>0</v>
      </c>
      <c r="H271" s="22"/>
      <c r="I271" s="23">
        <f>+L271-K271</f>
        <v>731</v>
      </c>
      <c r="J271" s="24">
        <f>+K271</f>
        <v>44809</v>
      </c>
      <c r="K271" s="24">
        <v>44809</v>
      </c>
      <c r="L271" s="24">
        <v>45540</v>
      </c>
      <c r="M271" s="45">
        <f t="shared" ca="1" si="41"/>
        <v>45992.676445717596</v>
      </c>
      <c r="N271" s="25" t="str">
        <f t="shared" ca="1" si="40"/>
        <v>PLAZO TERMINADO</v>
      </c>
      <c r="O271" s="31" t="s">
        <v>182</v>
      </c>
      <c r="P271" s="31" t="s">
        <v>27</v>
      </c>
      <c r="Q271" s="26" t="str">
        <f t="shared" si="36"/>
        <v>NO</v>
      </c>
    </row>
    <row r="272" spans="1:29" s="6" customFormat="1" ht="81" hidden="1" x14ac:dyDescent="0.15">
      <c r="A272" s="18">
        <f t="shared" si="39"/>
        <v>2022</v>
      </c>
      <c r="B272" s="28" t="s">
        <v>34</v>
      </c>
      <c r="C272" s="20" t="s">
        <v>16</v>
      </c>
      <c r="D272" s="29" t="s">
        <v>787</v>
      </c>
      <c r="E272" s="19" t="s">
        <v>788</v>
      </c>
      <c r="F272" s="19" t="s">
        <v>789</v>
      </c>
      <c r="G272" s="30">
        <v>450000</v>
      </c>
      <c r="H272" s="33" t="s">
        <v>790</v>
      </c>
      <c r="I272" s="23">
        <f>8*30</f>
        <v>240</v>
      </c>
      <c r="J272" s="24">
        <v>44812</v>
      </c>
      <c r="K272" s="24">
        <v>44890</v>
      </c>
      <c r="L272" s="24">
        <v>45071</v>
      </c>
      <c r="M272" s="45">
        <f t="shared" ca="1" si="41"/>
        <v>45992.676445717596</v>
      </c>
      <c r="N272" s="25" t="str">
        <f t="shared" ca="1" si="40"/>
        <v>PLAZO TERMINADO</v>
      </c>
      <c r="O272" s="34" t="s">
        <v>791</v>
      </c>
      <c r="P272" s="35" t="s">
        <v>80</v>
      </c>
      <c r="Q272" s="26" t="str">
        <f t="shared" ref="Q272:Q303" si="42">+IF(O272=P272,"SI","NO")</f>
        <v>NO</v>
      </c>
    </row>
    <row r="273" spans="1:17" s="6" customFormat="1" ht="72" hidden="1" x14ac:dyDescent="0.15">
      <c r="A273" s="18">
        <f t="shared" si="39"/>
        <v>2022</v>
      </c>
      <c r="B273" s="28" t="s">
        <v>34</v>
      </c>
      <c r="C273" s="20" t="s">
        <v>16</v>
      </c>
      <c r="D273" s="29" t="s">
        <v>792</v>
      </c>
      <c r="E273" s="19" t="s">
        <v>793</v>
      </c>
      <c r="F273" s="19" t="s">
        <v>794</v>
      </c>
      <c r="G273" s="30">
        <v>1041000</v>
      </c>
      <c r="H273" s="33" t="s">
        <v>376</v>
      </c>
      <c r="I273" s="23">
        <v>240</v>
      </c>
      <c r="J273" s="24">
        <v>44816</v>
      </c>
      <c r="K273" s="24">
        <v>45031</v>
      </c>
      <c r="L273" s="24">
        <f>+K273+I273</f>
        <v>45271</v>
      </c>
      <c r="M273" s="45">
        <f t="shared" ca="1" si="41"/>
        <v>45992.676445717596</v>
      </c>
      <c r="N273" s="25" t="str">
        <f t="shared" ca="1" si="40"/>
        <v>PLAZO TERMINADO</v>
      </c>
      <c r="O273" s="34" t="s">
        <v>240</v>
      </c>
      <c r="P273" s="35" t="s">
        <v>80</v>
      </c>
      <c r="Q273" s="26" t="str">
        <f t="shared" si="42"/>
        <v>NO</v>
      </c>
    </row>
    <row r="274" spans="1:17" s="6" customFormat="1" ht="54" hidden="1" x14ac:dyDescent="0.15">
      <c r="A274" s="18">
        <f t="shared" si="39"/>
        <v>2022</v>
      </c>
      <c r="B274" s="28" t="s">
        <v>795</v>
      </c>
      <c r="C274" s="20" t="s">
        <v>24</v>
      </c>
      <c r="D274" s="29" t="s">
        <v>796</v>
      </c>
      <c r="E274" s="19" t="s">
        <v>797</v>
      </c>
      <c r="F274" s="19" t="s">
        <v>798</v>
      </c>
      <c r="G274" s="30">
        <v>0</v>
      </c>
      <c r="H274" s="22"/>
      <c r="I274" s="23">
        <v>365</v>
      </c>
      <c r="J274" s="24">
        <v>44819</v>
      </c>
      <c r="K274" s="24">
        <v>44819</v>
      </c>
      <c r="L274" s="24">
        <f>+K274+I274</f>
        <v>45184</v>
      </c>
      <c r="M274" s="45">
        <f t="shared" ca="1" si="41"/>
        <v>45992.676445717596</v>
      </c>
      <c r="N274" s="25" t="str">
        <f t="shared" ca="1" si="40"/>
        <v>PLAZO TERMINADO</v>
      </c>
      <c r="O274" s="31" t="s">
        <v>27</v>
      </c>
      <c r="P274" s="31" t="s">
        <v>27</v>
      </c>
      <c r="Q274" s="26" t="str">
        <f t="shared" si="42"/>
        <v>SI</v>
      </c>
    </row>
    <row r="275" spans="1:17" s="6" customFormat="1" ht="72" hidden="1" x14ac:dyDescent="0.15">
      <c r="A275" s="18">
        <f t="shared" si="39"/>
        <v>2022</v>
      </c>
      <c r="B275" s="28" t="s">
        <v>34</v>
      </c>
      <c r="C275" s="20" t="s">
        <v>16</v>
      </c>
      <c r="D275" s="29" t="s">
        <v>799</v>
      </c>
      <c r="E275" s="19" t="s">
        <v>800</v>
      </c>
      <c r="F275" s="19" t="s">
        <v>801</v>
      </c>
      <c r="G275" s="30">
        <v>180000</v>
      </c>
      <c r="H275" s="33" t="s">
        <v>376</v>
      </c>
      <c r="I275" s="23">
        <f>60+180</f>
        <v>240</v>
      </c>
      <c r="J275" s="24">
        <v>44819</v>
      </c>
      <c r="K275" s="24">
        <v>44909</v>
      </c>
      <c r="L275" s="24">
        <f>+K275+I275</f>
        <v>45149</v>
      </c>
      <c r="M275" s="45">
        <f t="shared" ca="1" si="41"/>
        <v>45992.676445717596</v>
      </c>
      <c r="N275" s="25" t="str">
        <f t="shared" ca="1" si="40"/>
        <v>PLAZO TERMINADO</v>
      </c>
      <c r="O275" s="32" t="s">
        <v>802</v>
      </c>
      <c r="P275" s="35" t="s">
        <v>118</v>
      </c>
      <c r="Q275" s="26" t="str">
        <f t="shared" si="42"/>
        <v>NO</v>
      </c>
    </row>
    <row r="276" spans="1:17" s="6" customFormat="1" ht="99" hidden="1" x14ac:dyDescent="0.15">
      <c r="A276" s="18">
        <f t="shared" si="39"/>
        <v>2022</v>
      </c>
      <c r="B276" s="28" t="s">
        <v>34</v>
      </c>
      <c r="C276" s="20" t="s">
        <v>16</v>
      </c>
      <c r="D276" s="29" t="s">
        <v>803</v>
      </c>
      <c r="E276" s="19" t="s">
        <v>804</v>
      </c>
      <c r="F276" s="19" t="s">
        <v>805</v>
      </c>
      <c r="G276" s="30">
        <v>429828.03</v>
      </c>
      <c r="H276" s="33"/>
      <c r="I276" s="23">
        <f>+L276-K276</f>
        <v>118</v>
      </c>
      <c r="J276" s="24">
        <v>44819</v>
      </c>
      <c r="K276" s="24">
        <v>44819</v>
      </c>
      <c r="L276" s="24">
        <v>44937</v>
      </c>
      <c r="M276" s="45">
        <f t="shared" ca="1" si="41"/>
        <v>45992.676445717596</v>
      </c>
      <c r="N276" s="25" t="str">
        <f t="shared" ca="1" si="40"/>
        <v>PLAZO TERMINADO</v>
      </c>
      <c r="O276" s="35" t="s">
        <v>80</v>
      </c>
      <c r="P276" s="35" t="s">
        <v>80</v>
      </c>
      <c r="Q276" s="26" t="str">
        <f t="shared" si="42"/>
        <v>SI</v>
      </c>
    </row>
    <row r="277" spans="1:17" s="6" customFormat="1" ht="54" hidden="1" x14ac:dyDescent="0.15">
      <c r="A277" s="18">
        <f t="shared" si="39"/>
        <v>2022</v>
      </c>
      <c r="B277" s="28" t="s">
        <v>215</v>
      </c>
      <c r="C277" s="20" t="s">
        <v>16</v>
      </c>
      <c r="D277" s="29" t="s">
        <v>806</v>
      </c>
      <c r="E277" s="19" t="s">
        <v>807</v>
      </c>
      <c r="F277" s="19" t="s">
        <v>808</v>
      </c>
      <c r="G277" s="30">
        <v>10000</v>
      </c>
      <c r="H277" s="33"/>
      <c r="I277" s="23">
        <f>30*4</f>
        <v>120</v>
      </c>
      <c r="J277" s="24">
        <f>+K277</f>
        <v>44820</v>
      </c>
      <c r="K277" s="24">
        <v>44820</v>
      </c>
      <c r="L277" s="24">
        <f>+K277+I277-1</f>
        <v>44939</v>
      </c>
      <c r="M277" s="45">
        <f t="shared" ca="1" si="41"/>
        <v>45992.676445717596</v>
      </c>
      <c r="N277" s="25" t="str">
        <f t="shared" ca="1" si="40"/>
        <v>PLAZO TERMINADO</v>
      </c>
      <c r="O277" s="35" t="s">
        <v>106</v>
      </c>
      <c r="P277" s="35" t="s">
        <v>106</v>
      </c>
      <c r="Q277" s="26" t="str">
        <f t="shared" si="42"/>
        <v>SI</v>
      </c>
    </row>
    <row r="278" spans="1:17" s="6" customFormat="1" ht="54" hidden="1" x14ac:dyDescent="0.15">
      <c r="A278" s="18">
        <f t="shared" si="39"/>
        <v>2022</v>
      </c>
      <c r="B278" s="28" t="s">
        <v>29</v>
      </c>
      <c r="C278" s="20" t="s">
        <v>16</v>
      </c>
      <c r="D278" s="29" t="s">
        <v>809</v>
      </c>
      <c r="E278" s="19" t="s">
        <v>810</v>
      </c>
      <c r="F278" s="19" t="s">
        <v>811</v>
      </c>
      <c r="G278" s="30">
        <v>50000</v>
      </c>
      <c r="H278" s="33"/>
      <c r="I278" s="23">
        <v>365</v>
      </c>
      <c r="J278" s="24">
        <f>+K278</f>
        <v>44825</v>
      </c>
      <c r="K278" s="24">
        <v>44825</v>
      </c>
      <c r="L278" s="24">
        <f>+K278+I278</f>
        <v>45190</v>
      </c>
      <c r="M278" s="45">
        <f t="shared" ca="1" si="41"/>
        <v>45992.676445717596</v>
      </c>
      <c r="N278" s="25" t="str">
        <f t="shared" ca="1" si="40"/>
        <v>PLAZO TERMINADO</v>
      </c>
      <c r="O278" s="35" t="s">
        <v>106</v>
      </c>
      <c r="P278" s="35" t="s">
        <v>106</v>
      </c>
      <c r="Q278" s="26" t="str">
        <f t="shared" si="42"/>
        <v>SI</v>
      </c>
    </row>
    <row r="279" spans="1:17" s="6" customFormat="1" ht="81" hidden="1" x14ac:dyDescent="0.15">
      <c r="A279" s="18">
        <f t="shared" si="39"/>
        <v>2022</v>
      </c>
      <c r="B279" s="28" t="s">
        <v>60</v>
      </c>
      <c r="C279" s="20" t="s">
        <v>16</v>
      </c>
      <c r="D279" s="29" t="s">
        <v>812</v>
      </c>
      <c r="E279" s="19" t="s">
        <v>813</v>
      </c>
      <c r="F279" s="19" t="s">
        <v>814</v>
      </c>
      <c r="G279" s="30">
        <v>70000</v>
      </c>
      <c r="H279" s="33"/>
      <c r="I279" s="23">
        <v>90</v>
      </c>
      <c r="J279" s="24">
        <f>+K279</f>
        <v>44826</v>
      </c>
      <c r="K279" s="24">
        <v>44826</v>
      </c>
      <c r="L279" s="24">
        <f>+K279+I279-1</f>
        <v>44915</v>
      </c>
      <c r="M279" s="45">
        <f t="shared" ca="1" si="41"/>
        <v>45992.676445717596</v>
      </c>
      <c r="N279" s="25" t="str">
        <f t="shared" ca="1" si="40"/>
        <v>PLAZO TERMINADO</v>
      </c>
      <c r="O279" s="34" t="s">
        <v>106</v>
      </c>
      <c r="P279" s="35" t="s">
        <v>106</v>
      </c>
      <c r="Q279" s="26" t="str">
        <f t="shared" si="42"/>
        <v>SI</v>
      </c>
    </row>
    <row r="280" spans="1:17" s="6" customFormat="1" ht="90" hidden="1" x14ac:dyDescent="0.15">
      <c r="A280" s="18">
        <f t="shared" si="39"/>
        <v>2022</v>
      </c>
      <c r="B280" s="28" t="s">
        <v>226</v>
      </c>
      <c r="C280" s="20" t="s">
        <v>24</v>
      </c>
      <c r="D280" s="29" t="s">
        <v>815</v>
      </c>
      <c r="E280" s="19" t="s">
        <v>815</v>
      </c>
      <c r="F280" s="19" t="s">
        <v>816</v>
      </c>
      <c r="G280" s="30">
        <v>0</v>
      </c>
      <c r="H280" s="22" t="s">
        <v>32</v>
      </c>
      <c r="I280" s="23">
        <f>365*2</f>
        <v>730</v>
      </c>
      <c r="J280" s="24">
        <f>+K280</f>
        <v>44826</v>
      </c>
      <c r="K280" s="24">
        <v>44826</v>
      </c>
      <c r="L280" s="24">
        <f>+K280+I280-1</f>
        <v>45555</v>
      </c>
      <c r="M280" s="45">
        <f t="shared" ca="1" si="41"/>
        <v>45992.676445717596</v>
      </c>
      <c r="N280" s="25" t="str">
        <f t="shared" ca="1" si="40"/>
        <v>PLAZO TERMINADO</v>
      </c>
      <c r="O280" s="31" t="s">
        <v>697</v>
      </c>
      <c r="P280" s="31" t="s">
        <v>27</v>
      </c>
      <c r="Q280" s="26" t="str">
        <f t="shared" si="42"/>
        <v>NO</v>
      </c>
    </row>
    <row r="281" spans="1:17" s="6" customFormat="1" ht="72" hidden="1" x14ac:dyDescent="0.15">
      <c r="A281" s="18">
        <f t="shared" si="39"/>
        <v>2022</v>
      </c>
      <c r="B281" s="28" t="s">
        <v>34</v>
      </c>
      <c r="C281" s="20" t="s">
        <v>16</v>
      </c>
      <c r="D281" s="29" t="s">
        <v>817</v>
      </c>
      <c r="E281" s="19" t="s">
        <v>818</v>
      </c>
      <c r="F281" s="19" t="s">
        <v>819</v>
      </c>
      <c r="G281" s="30">
        <v>300000</v>
      </c>
      <c r="H281" s="33" t="s">
        <v>820</v>
      </c>
      <c r="I281" s="23">
        <v>210</v>
      </c>
      <c r="J281" s="24">
        <v>44827</v>
      </c>
      <c r="K281" s="24">
        <v>44936</v>
      </c>
      <c r="L281" s="24">
        <v>45026</v>
      </c>
      <c r="M281" s="45">
        <v>45189.860553935185</v>
      </c>
      <c r="N281" s="25" t="str">
        <f t="shared" si="40"/>
        <v>PLAZO TERMINADO</v>
      </c>
      <c r="O281" s="34" t="s">
        <v>821</v>
      </c>
      <c r="P281" s="35" t="s">
        <v>80</v>
      </c>
      <c r="Q281" s="26" t="str">
        <f t="shared" si="42"/>
        <v>NO</v>
      </c>
    </row>
    <row r="282" spans="1:17" s="6" customFormat="1" ht="27" hidden="1" x14ac:dyDescent="0.15">
      <c r="A282" s="18">
        <f t="shared" si="39"/>
        <v>2022</v>
      </c>
      <c r="B282" s="28" t="s">
        <v>179</v>
      </c>
      <c r="C282" s="20" t="s">
        <v>24</v>
      </c>
      <c r="D282" s="36" t="s">
        <v>822</v>
      </c>
      <c r="E282" s="28" t="s">
        <v>822</v>
      </c>
      <c r="F282" s="19" t="s">
        <v>181</v>
      </c>
      <c r="G282" s="30">
        <v>0</v>
      </c>
      <c r="H282" s="22"/>
      <c r="I282" s="23">
        <f>+L282-K282</f>
        <v>731</v>
      </c>
      <c r="J282" s="24">
        <f t="shared" ref="J282:J301" si="43">+K282</f>
        <v>44830</v>
      </c>
      <c r="K282" s="24">
        <v>44830</v>
      </c>
      <c r="L282" s="24">
        <v>45561</v>
      </c>
      <c r="M282" s="45">
        <f t="shared" ref="M282:M301" ca="1" si="44">+NOW()</f>
        <v>45992.676445717596</v>
      </c>
      <c r="N282" s="25" t="str">
        <f t="shared" ca="1" si="40"/>
        <v>PLAZO TERMINADO</v>
      </c>
      <c r="O282" s="31" t="s">
        <v>182</v>
      </c>
      <c r="P282" s="31" t="s">
        <v>27</v>
      </c>
      <c r="Q282" s="26" t="str">
        <f t="shared" si="42"/>
        <v>NO</v>
      </c>
    </row>
    <row r="283" spans="1:17" s="6" customFormat="1" ht="54" hidden="1" x14ac:dyDescent="0.15">
      <c r="A283" s="18">
        <f t="shared" si="39"/>
        <v>2022</v>
      </c>
      <c r="B283" s="28" t="s">
        <v>226</v>
      </c>
      <c r="C283" s="20" t="s">
        <v>24</v>
      </c>
      <c r="D283" s="29" t="s">
        <v>823</v>
      </c>
      <c r="E283" s="19" t="s">
        <v>824</v>
      </c>
      <c r="F283" s="19" t="s">
        <v>825</v>
      </c>
      <c r="G283" s="30">
        <v>0</v>
      </c>
      <c r="H283" s="22" t="s">
        <v>32</v>
      </c>
      <c r="I283" s="23">
        <f>365*2</f>
        <v>730</v>
      </c>
      <c r="J283" s="24">
        <f t="shared" si="43"/>
        <v>44838</v>
      </c>
      <c r="K283" s="24">
        <v>44838</v>
      </c>
      <c r="L283" s="24">
        <f>+K283+I283-1</f>
        <v>45567</v>
      </c>
      <c r="M283" s="45">
        <f t="shared" ca="1" si="44"/>
        <v>45992.676445717596</v>
      </c>
      <c r="N283" s="25" t="str">
        <f t="shared" ca="1" si="40"/>
        <v>PLAZO TERMINADO</v>
      </c>
      <c r="O283" s="31" t="s">
        <v>697</v>
      </c>
      <c r="P283" s="31" t="s">
        <v>27</v>
      </c>
      <c r="Q283" s="26" t="str">
        <f t="shared" si="42"/>
        <v>NO</v>
      </c>
    </row>
    <row r="284" spans="1:17" s="6" customFormat="1" ht="36" hidden="1" x14ac:dyDescent="0.15">
      <c r="A284" s="18">
        <f t="shared" si="39"/>
        <v>2022</v>
      </c>
      <c r="B284" s="28" t="s">
        <v>179</v>
      </c>
      <c r="C284" s="20" t="s">
        <v>24</v>
      </c>
      <c r="D284" s="36" t="s">
        <v>721</v>
      </c>
      <c r="E284" s="28" t="s">
        <v>721</v>
      </c>
      <c r="F284" s="19" t="s">
        <v>181</v>
      </c>
      <c r="G284" s="30">
        <v>0</v>
      </c>
      <c r="H284" s="22"/>
      <c r="I284" s="23">
        <f t="shared" ref="I284:I301" si="45">+L284-K284</f>
        <v>731</v>
      </c>
      <c r="J284" s="24">
        <f t="shared" si="43"/>
        <v>44841</v>
      </c>
      <c r="K284" s="24">
        <v>44841</v>
      </c>
      <c r="L284" s="24">
        <v>45572</v>
      </c>
      <c r="M284" s="45">
        <f t="shared" ca="1" si="44"/>
        <v>45992.676445717596</v>
      </c>
      <c r="N284" s="25" t="str">
        <f t="shared" ca="1" si="40"/>
        <v>PLAZO TERMINADO</v>
      </c>
      <c r="O284" s="31" t="s">
        <v>182</v>
      </c>
      <c r="P284" s="31" t="s">
        <v>27</v>
      </c>
      <c r="Q284" s="26" t="str">
        <f t="shared" si="42"/>
        <v>NO</v>
      </c>
    </row>
    <row r="285" spans="1:17" s="6" customFormat="1" ht="27" hidden="1" x14ac:dyDescent="0.15">
      <c r="A285" s="18">
        <f t="shared" si="39"/>
        <v>2022</v>
      </c>
      <c r="B285" s="28" t="s">
        <v>179</v>
      </c>
      <c r="C285" s="20" t="s">
        <v>16</v>
      </c>
      <c r="D285" s="36" t="s">
        <v>826</v>
      </c>
      <c r="E285" s="28" t="s">
        <v>827</v>
      </c>
      <c r="F285" s="19" t="s">
        <v>828</v>
      </c>
      <c r="G285" s="30">
        <v>0</v>
      </c>
      <c r="H285" s="22"/>
      <c r="I285" s="23">
        <f t="shared" si="45"/>
        <v>450</v>
      </c>
      <c r="J285" s="24">
        <f t="shared" si="43"/>
        <v>44841</v>
      </c>
      <c r="K285" s="24">
        <v>44841</v>
      </c>
      <c r="L285" s="24">
        <v>45291</v>
      </c>
      <c r="M285" s="45">
        <f t="shared" ca="1" si="44"/>
        <v>45992.676445717596</v>
      </c>
      <c r="N285" s="25" t="str">
        <f t="shared" ca="1" si="40"/>
        <v>PLAZO TERMINADO</v>
      </c>
      <c r="O285" s="31" t="s">
        <v>829</v>
      </c>
      <c r="P285" s="31" t="s">
        <v>829</v>
      </c>
      <c r="Q285" s="26" t="str">
        <f t="shared" si="42"/>
        <v>SI</v>
      </c>
    </row>
    <row r="286" spans="1:17" s="6" customFormat="1" ht="27" hidden="1" x14ac:dyDescent="0.15">
      <c r="A286" s="18">
        <f t="shared" si="39"/>
        <v>2022</v>
      </c>
      <c r="B286" s="28" t="s">
        <v>179</v>
      </c>
      <c r="C286" s="20" t="s">
        <v>16</v>
      </c>
      <c r="D286" s="36" t="s">
        <v>830</v>
      </c>
      <c r="E286" s="28" t="s">
        <v>831</v>
      </c>
      <c r="F286" s="19" t="s">
        <v>828</v>
      </c>
      <c r="G286" s="30">
        <v>0</v>
      </c>
      <c r="H286" s="22"/>
      <c r="I286" s="23">
        <f t="shared" si="45"/>
        <v>450</v>
      </c>
      <c r="J286" s="24">
        <f t="shared" si="43"/>
        <v>44841</v>
      </c>
      <c r="K286" s="24">
        <v>44841</v>
      </c>
      <c r="L286" s="24">
        <v>45291</v>
      </c>
      <c r="M286" s="45">
        <f t="shared" ca="1" si="44"/>
        <v>45992.676445717596</v>
      </c>
      <c r="N286" s="25" t="str">
        <f t="shared" ca="1" si="40"/>
        <v>PLAZO TERMINADO</v>
      </c>
      <c r="O286" s="31" t="s">
        <v>829</v>
      </c>
      <c r="P286" s="31" t="s">
        <v>829</v>
      </c>
      <c r="Q286" s="26" t="str">
        <f t="shared" si="42"/>
        <v>SI</v>
      </c>
    </row>
    <row r="287" spans="1:17" s="6" customFormat="1" ht="27" hidden="1" x14ac:dyDescent="0.15">
      <c r="A287" s="18">
        <f t="shared" si="39"/>
        <v>2022</v>
      </c>
      <c r="B287" s="28" t="s">
        <v>179</v>
      </c>
      <c r="C287" s="20" t="s">
        <v>16</v>
      </c>
      <c r="D287" s="36" t="s">
        <v>832</v>
      </c>
      <c r="E287" s="28" t="s">
        <v>833</v>
      </c>
      <c r="F287" s="19" t="s">
        <v>828</v>
      </c>
      <c r="G287" s="30">
        <v>0</v>
      </c>
      <c r="H287" s="22"/>
      <c r="I287" s="23">
        <f t="shared" si="45"/>
        <v>450</v>
      </c>
      <c r="J287" s="24">
        <f t="shared" si="43"/>
        <v>44841</v>
      </c>
      <c r="K287" s="24">
        <v>44841</v>
      </c>
      <c r="L287" s="24">
        <v>45291</v>
      </c>
      <c r="M287" s="45">
        <f t="shared" ca="1" si="44"/>
        <v>45992.676445717596</v>
      </c>
      <c r="N287" s="25" t="str">
        <f t="shared" ca="1" si="40"/>
        <v>PLAZO TERMINADO</v>
      </c>
      <c r="O287" s="31" t="s">
        <v>829</v>
      </c>
      <c r="P287" s="31" t="s">
        <v>829</v>
      </c>
      <c r="Q287" s="26" t="str">
        <f t="shared" si="42"/>
        <v>SI</v>
      </c>
    </row>
    <row r="288" spans="1:17" s="6" customFormat="1" ht="27" hidden="1" x14ac:dyDescent="0.15">
      <c r="A288" s="18">
        <f t="shared" si="39"/>
        <v>2022</v>
      </c>
      <c r="B288" s="28" t="s">
        <v>179</v>
      </c>
      <c r="C288" s="20" t="s">
        <v>16</v>
      </c>
      <c r="D288" s="36" t="s">
        <v>834</v>
      </c>
      <c r="E288" s="28" t="s">
        <v>835</v>
      </c>
      <c r="F288" s="19" t="s">
        <v>828</v>
      </c>
      <c r="G288" s="30">
        <v>0</v>
      </c>
      <c r="H288" s="22"/>
      <c r="I288" s="23">
        <f t="shared" si="45"/>
        <v>450</v>
      </c>
      <c r="J288" s="24">
        <f t="shared" si="43"/>
        <v>44841</v>
      </c>
      <c r="K288" s="24">
        <v>44841</v>
      </c>
      <c r="L288" s="24">
        <v>45291</v>
      </c>
      <c r="M288" s="45">
        <f t="shared" ca="1" si="44"/>
        <v>45992.676445717596</v>
      </c>
      <c r="N288" s="25" t="str">
        <f t="shared" ca="1" si="40"/>
        <v>PLAZO TERMINADO</v>
      </c>
      <c r="O288" s="31" t="s">
        <v>829</v>
      </c>
      <c r="P288" s="31" t="s">
        <v>829</v>
      </c>
      <c r="Q288" s="26" t="str">
        <f t="shared" si="42"/>
        <v>SI</v>
      </c>
    </row>
    <row r="289" spans="1:29" s="6" customFormat="1" ht="27" hidden="1" x14ac:dyDescent="0.15">
      <c r="A289" s="18">
        <f t="shared" si="39"/>
        <v>2022</v>
      </c>
      <c r="B289" s="28" t="s">
        <v>179</v>
      </c>
      <c r="C289" s="20" t="s">
        <v>16</v>
      </c>
      <c r="D289" s="36" t="s">
        <v>836</v>
      </c>
      <c r="E289" s="28" t="s">
        <v>837</v>
      </c>
      <c r="F289" s="19" t="s">
        <v>828</v>
      </c>
      <c r="G289" s="30">
        <v>0</v>
      </c>
      <c r="H289" s="22"/>
      <c r="I289" s="23">
        <f t="shared" si="45"/>
        <v>450</v>
      </c>
      <c r="J289" s="24">
        <f t="shared" si="43"/>
        <v>44841</v>
      </c>
      <c r="K289" s="24">
        <v>44841</v>
      </c>
      <c r="L289" s="24">
        <v>45291</v>
      </c>
      <c r="M289" s="45">
        <f t="shared" ca="1" si="44"/>
        <v>45992.676445717596</v>
      </c>
      <c r="N289" s="25" t="str">
        <f t="shared" ca="1" si="40"/>
        <v>PLAZO TERMINADO</v>
      </c>
      <c r="O289" s="31" t="s">
        <v>829</v>
      </c>
      <c r="P289" s="31" t="s">
        <v>829</v>
      </c>
      <c r="Q289" s="26" t="str">
        <f t="shared" si="42"/>
        <v>SI</v>
      </c>
    </row>
    <row r="290" spans="1:29" s="6" customFormat="1" ht="27" hidden="1" x14ac:dyDescent="0.15">
      <c r="A290" s="18">
        <f t="shared" si="39"/>
        <v>2022</v>
      </c>
      <c r="B290" s="28" t="s">
        <v>179</v>
      </c>
      <c r="C290" s="20" t="s">
        <v>16</v>
      </c>
      <c r="D290" s="36" t="s">
        <v>838</v>
      </c>
      <c r="E290" s="28" t="s">
        <v>839</v>
      </c>
      <c r="F290" s="19" t="s">
        <v>828</v>
      </c>
      <c r="G290" s="30">
        <v>0</v>
      </c>
      <c r="H290" s="22"/>
      <c r="I290" s="23">
        <f t="shared" si="45"/>
        <v>450</v>
      </c>
      <c r="J290" s="24">
        <f t="shared" si="43"/>
        <v>44841</v>
      </c>
      <c r="K290" s="24">
        <v>44841</v>
      </c>
      <c r="L290" s="24">
        <v>45291</v>
      </c>
      <c r="M290" s="45">
        <f t="shared" ca="1" si="44"/>
        <v>45992.676445717596</v>
      </c>
      <c r="N290" s="25" t="str">
        <f t="shared" ca="1" si="40"/>
        <v>PLAZO TERMINADO</v>
      </c>
      <c r="O290" s="31" t="s">
        <v>829</v>
      </c>
      <c r="P290" s="31" t="s">
        <v>829</v>
      </c>
      <c r="Q290" s="26" t="str">
        <f t="shared" si="42"/>
        <v>SI</v>
      </c>
    </row>
    <row r="291" spans="1:29" s="6" customFormat="1" ht="27" hidden="1" x14ac:dyDescent="0.15">
      <c r="A291" s="18">
        <f t="shared" si="39"/>
        <v>2022</v>
      </c>
      <c r="B291" s="28" t="s">
        <v>179</v>
      </c>
      <c r="C291" s="20" t="s">
        <v>16</v>
      </c>
      <c r="D291" s="36" t="s">
        <v>840</v>
      </c>
      <c r="E291" s="28" t="s">
        <v>841</v>
      </c>
      <c r="F291" s="19" t="s">
        <v>828</v>
      </c>
      <c r="G291" s="30">
        <v>0</v>
      </c>
      <c r="H291" s="22"/>
      <c r="I291" s="23">
        <f t="shared" si="45"/>
        <v>450</v>
      </c>
      <c r="J291" s="24">
        <f t="shared" si="43"/>
        <v>44841</v>
      </c>
      <c r="K291" s="24">
        <v>44841</v>
      </c>
      <c r="L291" s="24">
        <v>45291</v>
      </c>
      <c r="M291" s="45">
        <f t="shared" ca="1" si="44"/>
        <v>45992.676445717596</v>
      </c>
      <c r="N291" s="25" t="str">
        <f t="shared" ca="1" si="40"/>
        <v>PLAZO TERMINADO</v>
      </c>
      <c r="O291" s="31" t="s">
        <v>829</v>
      </c>
      <c r="P291" s="31" t="s">
        <v>829</v>
      </c>
      <c r="Q291" s="26" t="str">
        <f t="shared" si="42"/>
        <v>SI</v>
      </c>
    </row>
    <row r="292" spans="1:29" s="6" customFormat="1" ht="27" hidden="1" x14ac:dyDescent="0.15">
      <c r="A292" s="18">
        <f t="shared" si="39"/>
        <v>2022</v>
      </c>
      <c r="B292" s="28" t="s">
        <v>179</v>
      </c>
      <c r="C292" s="20" t="s">
        <v>16</v>
      </c>
      <c r="D292" s="36" t="s">
        <v>842</v>
      </c>
      <c r="E292" s="28" t="s">
        <v>843</v>
      </c>
      <c r="F292" s="19" t="s">
        <v>828</v>
      </c>
      <c r="G292" s="30">
        <v>0</v>
      </c>
      <c r="H292" s="22"/>
      <c r="I292" s="23">
        <f t="shared" si="45"/>
        <v>450</v>
      </c>
      <c r="J292" s="24">
        <f t="shared" si="43"/>
        <v>44841</v>
      </c>
      <c r="K292" s="24">
        <v>44841</v>
      </c>
      <c r="L292" s="24">
        <v>45291</v>
      </c>
      <c r="M292" s="45">
        <f t="shared" ca="1" si="44"/>
        <v>45992.676445717596</v>
      </c>
      <c r="N292" s="25" t="str">
        <f t="shared" ca="1" si="40"/>
        <v>PLAZO TERMINADO</v>
      </c>
      <c r="O292" s="31" t="s">
        <v>829</v>
      </c>
      <c r="P292" s="31" t="s">
        <v>829</v>
      </c>
      <c r="Q292" s="26" t="str">
        <f t="shared" si="42"/>
        <v>SI</v>
      </c>
    </row>
    <row r="293" spans="1:29" s="6" customFormat="1" ht="27" hidden="1" x14ac:dyDescent="0.15">
      <c r="A293" s="18">
        <f t="shared" si="39"/>
        <v>2022</v>
      </c>
      <c r="B293" s="28" t="s">
        <v>179</v>
      </c>
      <c r="C293" s="20" t="s">
        <v>16</v>
      </c>
      <c r="D293" s="36" t="s">
        <v>844</v>
      </c>
      <c r="E293" s="28" t="s">
        <v>845</v>
      </c>
      <c r="F293" s="19" t="s">
        <v>828</v>
      </c>
      <c r="G293" s="30">
        <v>0</v>
      </c>
      <c r="H293" s="22"/>
      <c r="I293" s="23">
        <f t="shared" si="45"/>
        <v>450</v>
      </c>
      <c r="J293" s="24">
        <f t="shared" si="43"/>
        <v>44841</v>
      </c>
      <c r="K293" s="24">
        <v>44841</v>
      </c>
      <c r="L293" s="24">
        <v>45291</v>
      </c>
      <c r="M293" s="45">
        <f t="shared" ca="1" si="44"/>
        <v>45992.676445717596</v>
      </c>
      <c r="N293" s="25" t="str">
        <f t="shared" ca="1" si="40"/>
        <v>PLAZO TERMINADO</v>
      </c>
      <c r="O293" s="31" t="s">
        <v>829</v>
      </c>
      <c r="P293" s="31" t="s">
        <v>829</v>
      </c>
      <c r="Q293" s="26" t="str">
        <f t="shared" si="42"/>
        <v>SI</v>
      </c>
    </row>
    <row r="294" spans="1:29" s="6" customFormat="1" ht="36" hidden="1" x14ac:dyDescent="0.15">
      <c r="A294" s="18">
        <f t="shared" si="39"/>
        <v>2022</v>
      </c>
      <c r="B294" s="28" t="s">
        <v>179</v>
      </c>
      <c r="C294" s="20" t="s">
        <v>16</v>
      </c>
      <c r="D294" s="36" t="s">
        <v>846</v>
      </c>
      <c r="E294" s="28" t="s">
        <v>847</v>
      </c>
      <c r="F294" s="19" t="s">
        <v>828</v>
      </c>
      <c r="G294" s="30">
        <v>0</v>
      </c>
      <c r="H294" s="22"/>
      <c r="I294" s="23">
        <f t="shared" si="45"/>
        <v>450</v>
      </c>
      <c r="J294" s="24">
        <f t="shared" si="43"/>
        <v>44841</v>
      </c>
      <c r="K294" s="24">
        <v>44841</v>
      </c>
      <c r="L294" s="24">
        <v>45291</v>
      </c>
      <c r="M294" s="45">
        <f t="shared" ca="1" si="44"/>
        <v>45992.676445717596</v>
      </c>
      <c r="N294" s="25" t="str">
        <f t="shared" ca="1" si="40"/>
        <v>PLAZO TERMINADO</v>
      </c>
      <c r="O294" s="31" t="s">
        <v>829</v>
      </c>
      <c r="P294" s="31" t="s">
        <v>829</v>
      </c>
      <c r="Q294" s="26" t="str">
        <f t="shared" si="42"/>
        <v>SI</v>
      </c>
    </row>
    <row r="295" spans="1:29" s="6" customFormat="1" ht="27" hidden="1" x14ac:dyDescent="0.15">
      <c r="A295" s="18">
        <f t="shared" si="39"/>
        <v>2022</v>
      </c>
      <c r="B295" s="28" t="s">
        <v>179</v>
      </c>
      <c r="C295" s="20" t="s">
        <v>16</v>
      </c>
      <c r="D295" s="36" t="s">
        <v>848</v>
      </c>
      <c r="E295" s="28" t="s">
        <v>849</v>
      </c>
      <c r="F295" s="19" t="s">
        <v>828</v>
      </c>
      <c r="G295" s="30">
        <v>0</v>
      </c>
      <c r="H295" s="22"/>
      <c r="I295" s="23">
        <f t="shared" si="45"/>
        <v>450</v>
      </c>
      <c r="J295" s="24">
        <f t="shared" si="43"/>
        <v>44841</v>
      </c>
      <c r="K295" s="24">
        <v>44841</v>
      </c>
      <c r="L295" s="24">
        <v>45291</v>
      </c>
      <c r="M295" s="45">
        <f t="shared" ca="1" si="44"/>
        <v>45992.676445717596</v>
      </c>
      <c r="N295" s="25" t="str">
        <f t="shared" ca="1" si="40"/>
        <v>PLAZO TERMINADO</v>
      </c>
      <c r="O295" s="31" t="s">
        <v>829</v>
      </c>
      <c r="P295" s="31" t="s">
        <v>829</v>
      </c>
      <c r="Q295" s="26" t="str">
        <f t="shared" si="42"/>
        <v>SI</v>
      </c>
    </row>
    <row r="296" spans="1:29" s="6" customFormat="1" ht="27" hidden="1" x14ac:dyDescent="0.15">
      <c r="A296" s="18">
        <f t="shared" si="39"/>
        <v>2022</v>
      </c>
      <c r="B296" s="28" t="s">
        <v>179</v>
      </c>
      <c r="C296" s="20" t="s">
        <v>16</v>
      </c>
      <c r="D296" s="36" t="s">
        <v>850</v>
      </c>
      <c r="E296" s="28" t="s">
        <v>851</v>
      </c>
      <c r="F296" s="19" t="s">
        <v>828</v>
      </c>
      <c r="G296" s="30">
        <v>0</v>
      </c>
      <c r="H296" s="22"/>
      <c r="I296" s="23">
        <f t="shared" si="45"/>
        <v>450</v>
      </c>
      <c r="J296" s="24">
        <f t="shared" si="43"/>
        <v>44841</v>
      </c>
      <c r="K296" s="24">
        <v>44841</v>
      </c>
      <c r="L296" s="24">
        <v>45291</v>
      </c>
      <c r="M296" s="45">
        <f t="shared" ca="1" si="44"/>
        <v>45992.676445717596</v>
      </c>
      <c r="N296" s="25" t="str">
        <f t="shared" ca="1" si="40"/>
        <v>PLAZO TERMINADO</v>
      </c>
      <c r="O296" s="31" t="s">
        <v>829</v>
      </c>
      <c r="P296" s="31" t="s">
        <v>829</v>
      </c>
      <c r="Q296" s="26" t="str">
        <f t="shared" si="42"/>
        <v>SI</v>
      </c>
    </row>
    <row r="297" spans="1:29" s="6" customFormat="1" ht="27" hidden="1" x14ac:dyDescent="0.15">
      <c r="A297" s="18">
        <f t="shared" si="39"/>
        <v>2022</v>
      </c>
      <c r="B297" s="28" t="s">
        <v>179</v>
      </c>
      <c r="C297" s="20" t="s">
        <v>16</v>
      </c>
      <c r="D297" s="36" t="s">
        <v>852</v>
      </c>
      <c r="E297" s="28" t="s">
        <v>853</v>
      </c>
      <c r="F297" s="19" t="s">
        <v>828</v>
      </c>
      <c r="G297" s="30">
        <v>0</v>
      </c>
      <c r="H297" s="22"/>
      <c r="I297" s="23">
        <f t="shared" si="45"/>
        <v>450</v>
      </c>
      <c r="J297" s="24">
        <f t="shared" si="43"/>
        <v>44841</v>
      </c>
      <c r="K297" s="24">
        <v>44841</v>
      </c>
      <c r="L297" s="24">
        <v>45291</v>
      </c>
      <c r="M297" s="45">
        <f t="shared" ca="1" si="44"/>
        <v>45992.676445717596</v>
      </c>
      <c r="N297" s="25" t="str">
        <f t="shared" ca="1" si="40"/>
        <v>PLAZO TERMINADO</v>
      </c>
      <c r="O297" s="31" t="s">
        <v>829</v>
      </c>
      <c r="P297" s="31" t="s">
        <v>829</v>
      </c>
      <c r="Q297" s="26" t="str">
        <f t="shared" si="42"/>
        <v>SI</v>
      </c>
    </row>
    <row r="298" spans="1:29" s="6" customFormat="1" ht="27" hidden="1" x14ac:dyDescent="0.15">
      <c r="A298" s="18">
        <f t="shared" si="39"/>
        <v>2022</v>
      </c>
      <c r="B298" s="28" t="s">
        <v>179</v>
      </c>
      <c r="C298" s="20" t="s">
        <v>16</v>
      </c>
      <c r="D298" s="36" t="s">
        <v>854</v>
      </c>
      <c r="E298" s="28" t="s">
        <v>855</v>
      </c>
      <c r="F298" s="19" t="s">
        <v>828</v>
      </c>
      <c r="G298" s="30">
        <v>0</v>
      </c>
      <c r="H298" s="22"/>
      <c r="I298" s="23">
        <f t="shared" si="45"/>
        <v>450</v>
      </c>
      <c r="J298" s="24">
        <f t="shared" si="43"/>
        <v>44841</v>
      </c>
      <c r="K298" s="24">
        <v>44841</v>
      </c>
      <c r="L298" s="24">
        <v>45291</v>
      </c>
      <c r="M298" s="45">
        <f t="shared" ca="1" si="44"/>
        <v>45992.676445717596</v>
      </c>
      <c r="N298" s="25" t="str">
        <f t="shared" ca="1" si="40"/>
        <v>PLAZO TERMINADO</v>
      </c>
      <c r="O298" s="31" t="s">
        <v>829</v>
      </c>
      <c r="P298" s="31" t="s">
        <v>829</v>
      </c>
      <c r="Q298" s="26" t="str">
        <f t="shared" si="42"/>
        <v>SI</v>
      </c>
    </row>
    <row r="299" spans="1:29" s="6" customFormat="1" ht="27" hidden="1" x14ac:dyDescent="0.15">
      <c r="A299" s="18">
        <f t="shared" si="39"/>
        <v>2022</v>
      </c>
      <c r="B299" s="28" t="s">
        <v>179</v>
      </c>
      <c r="C299" s="20" t="s">
        <v>16</v>
      </c>
      <c r="D299" s="36" t="s">
        <v>856</v>
      </c>
      <c r="E299" s="28" t="s">
        <v>857</v>
      </c>
      <c r="F299" s="19" t="s">
        <v>828</v>
      </c>
      <c r="G299" s="30">
        <v>0</v>
      </c>
      <c r="H299" s="22"/>
      <c r="I299" s="23">
        <f t="shared" si="45"/>
        <v>450</v>
      </c>
      <c r="J299" s="24">
        <f t="shared" si="43"/>
        <v>44841</v>
      </c>
      <c r="K299" s="24">
        <v>44841</v>
      </c>
      <c r="L299" s="24">
        <v>45291</v>
      </c>
      <c r="M299" s="45">
        <f t="shared" ca="1" si="44"/>
        <v>45992.676445717596</v>
      </c>
      <c r="N299" s="25" t="str">
        <f t="shared" ca="1" si="40"/>
        <v>PLAZO TERMINADO</v>
      </c>
      <c r="O299" s="31" t="s">
        <v>829</v>
      </c>
      <c r="P299" s="31" t="s">
        <v>829</v>
      </c>
      <c r="Q299" s="26" t="str">
        <f t="shared" si="42"/>
        <v>SI</v>
      </c>
    </row>
    <row r="300" spans="1:29" s="6" customFormat="1" ht="27" hidden="1" x14ac:dyDescent="0.15">
      <c r="A300" s="18">
        <f t="shared" si="39"/>
        <v>2022</v>
      </c>
      <c r="B300" s="28" t="s">
        <v>179</v>
      </c>
      <c r="C300" s="20" t="s">
        <v>16</v>
      </c>
      <c r="D300" s="36" t="s">
        <v>858</v>
      </c>
      <c r="E300" s="28" t="s">
        <v>859</v>
      </c>
      <c r="F300" s="19" t="s">
        <v>828</v>
      </c>
      <c r="G300" s="30">
        <v>0</v>
      </c>
      <c r="H300" s="22"/>
      <c r="I300" s="23">
        <f t="shared" si="45"/>
        <v>450</v>
      </c>
      <c r="J300" s="24">
        <f t="shared" si="43"/>
        <v>44841</v>
      </c>
      <c r="K300" s="24">
        <v>44841</v>
      </c>
      <c r="L300" s="24">
        <v>45291</v>
      </c>
      <c r="M300" s="45">
        <f t="shared" ca="1" si="44"/>
        <v>45992.676445717596</v>
      </c>
      <c r="N300" s="25" t="str">
        <f t="shared" ca="1" si="40"/>
        <v>PLAZO TERMINADO</v>
      </c>
      <c r="O300" s="31" t="s">
        <v>829</v>
      </c>
      <c r="P300" s="31" t="s">
        <v>829</v>
      </c>
      <c r="Q300" s="26" t="str">
        <f t="shared" si="42"/>
        <v>SI</v>
      </c>
    </row>
    <row r="301" spans="1:29" s="6" customFormat="1" ht="150" hidden="1" customHeight="1" x14ac:dyDescent="0.15">
      <c r="A301" s="18">
        <f t="shared" si="39"/>
        <v>2022</v>
      </c>
      <c r="B301" s="28" t="s">
        <v>179</v>
      </c>
      <c r="C301" s="20" t="s">
        <v>16</v>
      </c>
      <c r="D301" s="36" t="s">
        <v>860</v>
      </c>
      <c r="E301" s="28" t="s">
        <v>861</v>
      </c>
      <c r="F301" s="19" t="s">
        <v>828</v>
      </c>
      <c r="G301" s="30">
        <v>0</v>
      </c>
      <c r="H301" s="22"/>
      <c r="I301" s="23">
        <f t="shared" si="45"/>
        <v>450</v>
      </c>
      <c r="J301" s="24">
        <f t="shared" si="43"/>
        <v>44841</v>
      </c>
      <c r="K301" s="24">
        <v>44841</v>
      </c>
      <c r="L301" s="24">
        <v>45291</v>
      </c>
      <c r="M301" s="45">
        <f t="shared" ca="1" si="44"/>
        <v>45992.676445717596</v>
      </c>
      <c r="N301" s="25" t="str">
        <f t="shared" ca="1" si="40"/>
        <v>PLAZO TERMINADO</v>
      </c>
      <c r="O301" s="31" t="s">
        <v>829</v>
      </c>
      <c r="P301" s="31" t="s">
        <v>829</v>
      </c>
      <c r="Q301" s="26" t="str">
        <f t="shared" si="42"/>
        <v>SI</v>
      </c>
    </row>
    <row r="302" spans="1:29" s="6" customFormat="1" ht="36" hidden="1" x14ac:dyDescent="0.15">
      <c r="A302" s="18">
        <f t="shared" si="39"/>
        <v>2022</v>
      </c>
      <c r="B302" s="28" t="s">
        <v>34</v>
      </c>
      <c r="C302" s="20" t="s">
        <v>16</v>
      </c>
      <c r="D302" s="29" t="s">
        <v>862</v>
      </c>
      <c r="E302" s="19" t="s">
        <v>164</v>
      </c>
      <c r="F302" s="19" t="s">
        <v>863</v>
      </c>
      <c r="G302" s="30">
        <v>44447.35</v>
      </c>
      <c r="H302" s="33"/>
      <c r="I302" s="23">
        <f>+L302-J302</f>
        <v>191</v>
      </c>
      <c r="J302" s="24">
        <v>44846</v>
      </c>
      <c r="K302" s="24">
        <v>45020</v>
      </c>
      <c r="L302" s="24">
        <v>45037</v>
      </c>
      <c r="M302" s="45">
        <v>45189.853446064815</v>
      </c>
      <c r="N302" s="25" t="str">
        <f t="shared" si="40"/>
        <v>PLAZO TERMINADO</v>
      </c>
      <c r="O302" s="34" t="s">
        <v>864</v>
      </c>
      <c r="P302" s="35" t="s">
        <v>80</v>
      </c>
      <c r="Q302" s="26" t="str">
        <f t="shared" si="42"/>
        <v>NO</v>
      </c>
    </row>
    <row r="303" spans="1:29" ht="36" hidden="1" x14ac:dyDescent="0.15">
      <c r="A303" s="18">
        <f t="shared" si="39"/>
        <v>2022</v>
      </c>
      <c r="B303" s="28" t="s">
        <v>34</v>
      </c>
      <c r="C303" s="20" t="s">
        <v>16</v>
      </c>
      <c r="D303" s="29" t="s">
        <v>865</v>
      </c>
      <c r="E303" s="19" t="s">
        <v>41</v>
      </c>
      <c r="F303" s="19" t="s">
        <v>866</v>
      </c>
      <c r="G303" s="30">
        <v>0</v>
      </c>
      <c r="H303" s="22"/>
      <c r="I303" s="23">
        <f>+L303-K303</f>
        <v>97</v>
      </c>
      <c r="J303" s="24">
        <v>44847</v>
      </c>
      <c r="K303" s="24">
        <v>44916</v>
      </c>
      <c r="L303" s="24">
        <v>45013</v>
      </c>
      <c r="M303" s="45">
        <v>45189.860553935185</v>
      </c>
      <c r="N303" s="25" t="str">
        <f t="shared" si="40"/>
        <v>PLAZO TERMINADO</v>
      </c>
      <c r="O303" s="35" t="s">
        <v>118</v>
      </c>
      <c r="P303" s="35" t="s">
        <v>118</v>
      </c>
      <c r="Q303" s="26" t="str">
        <f t="shared" si="42"/>
        <v>SI</v>
      </c>
      <c r="R303" s="6"/>
      <c r="S303" s="6"/>
      <c r="T303" s="6"/>
      <c r="U303" s="6"/>
      <c r="V303" s="6"/>
      <c r="W303" s="6"/>
      <c r="X303" s="6"/>
      <c r="Y303" s="6"/>
      <c r="Z303" s="6"/>
      <c r="AA303" s="6"/>
      <c r="AB303" s="6"/>
      <c r="AC303" s="6"/>
    </row>
    <row r="304" spans="1:29" s="6" customFormat="1" ht="18" hidden="1" x14ac:dyDescent="0.15">
      <c r="A304" s="18">
        <f t="shared" si="39"/>
        <v>2022</v>
      </c>
      <c r="B304" s="28" t="s">
        <v>29</v>
      </c>
      <c r="C304" s="20" t="s">
        <v>24</v>
      </c>
      <c r="D304" s="29" t="s">
        <v>867</v>
      </c>
      <c r="E304" s="19" t="s">
        <v>868</v>
      </c>
      <c r="F304" s="19" t="s">
        <v>869</v>
      </c>
      <c r="G304" s="30">
        <v>0</v>
      </c>
      <c r="H304" s="22"/>
      <c r="I304" s="23" t="s">
        <v>20</v>
      </c>
      <c r="J304" s="24">
        <v>44848</v>
      </c>
      <c r="K304" s="24">
        <v>44848</v>
      </c>
      <c r="L304" s="24">
        <f>+K304+365</f>
        <v>45213</v>
      </c>
      <c r="M304" s="45">
        <f t="shared" ref="M304:M314" ca="1" si="46">+NOW()</f>
        <v>45992.676445717596</v>
      </c>
      <c r="N304" s="25" t="str">
        <f t="shared" ca="1" si="40"/>
        <v>PLAZO TERMINADO</v>
      </c>
      <c r="O304" s="31" t="s">
        <v>27</v>
      </c>
      <c r="P304" s="31" t="s">
        <v>27</v>
      </c>
      <c r="Q304" s="26" t="str">
        <f t="shared" ref="Q304:Q335" si="47">+IF(O304=P304,"SI","NO")</f>
        <v>SI</v>
      </c>
    </row>
    <row r="305" spans="1:29" s="6" customFormat="1" ht="90" x14ac:dyDescent="0.15">
      <c r="A305" s="18">
        <f t="shared" si="39"/>
        <v>2022</v>
      </c>
      <c r="B305" s="28" t="s">
        <v>179</v>
      </c>
      <c r="C305" s="20" t="s">
        <v>24</v>
      </c>
      <c r="D305" s="28" t="s">
        <v>462</v>
      </c>
      <c r="E305" s="28" t="s">
        <v>462</v>
      </c>
      <c r="F305" s="19" t="s">
        <v>1678</v>
      </c>
      <c r="G305" s="120">
        <v>0</v>
      </c>
      <c r="H305" s="18" t="s">
        <v>219</v>
      </c>
      <c r="I305" s="19">
        <f>+L305-K305</f>
        <v>1461</v>
      </c>
      <c r="J305" s="44">
        <f>+K305</f>
        <v>44855</v>
      </c>
      <c r="K305" s="44">
        <v>44855</v>
      </c>
      <c r="L305" s="44">
        <v>46316</v>
      </c>
      <c r="M305" s="44">
        <f t="shared" ca="1" si="46"/>
        <v>45992.67644560185</v>
      </c>
      <c r="N305" s="25" t="str">
        <f t="shared" ca="1" si="40"/>
        <v>PLAZO VIGENTE</v>
      </c>
      <c r="O305" s="31" t="s">
        <v>182</v>
      </c>
      <c r="P305" s="31" t="s">
        <v>27</v>
      </c>
      <c r="Q305" s="26" t="str">
        <f t="shared" si="47"/>
        <v>NO</v>
      </c>
      <c r="R305" s="116"/>
    </row>
    <row r="306" spans="1:29" s="6" customFormat="1" ht="27" hidden="1" x14ac:dyDescent="0.15">
      <c r="A306" s="18">
        <f t="shared" si="39"/>
        <v>2022</v>
      </c>
      <c r="B306" s="28" t="s">
        <v>179</v>
      </c>
      <c r="C306" s="20" t="s">
        <v>16</v>
      </c>
      <c r="D306" s="36" t="s">
        <v>870</v>
      </c>
      <c r="E306" s="28" t="s">
        <v>871</v>
      </c>
      <c r="F306" s="19" t="s">
        <v>828</v>
      </c>
      <c r="G306" s="30">
        <v>0</v>
      </c>
      <c r="H306" s="22"/>
      <c r="I306" s="23">
        <f>+L306-K306</f>
        <v>429</v>
      </c>
      <c r="J306" s="24">
        <f>+K306</f>
        <v>44862</v>
      </c>
      <c r="K306" s="24">
        <v>44862</v>
      </c>
      <c r="L306" s="24">
        <v>45291</v>
      </c>
      <c r="M306" s="45">
        <f t="shared" ca="1" si="46"/>
        <v>45992.676445717596</v>
      </c>
      <c r="N306" s="25" t="str">
        <f t="shared" ca="1" si="40"/>
        <v>PLAZO TERMINADO</v>
      </c>
      <c r="O306" s="31" t="s">
        <v>829</v>
      </c>
      <c r="P306" s="31" t="s">
        <v>829</v>
      </c>
      <c r="Q306" s="26" t="str">
        <f t="shared" si="47"/>
        <v>SI</v>
      </c>
    </row>
    <row r="307" spans="1:29" s="6" customFormat="1" ht="63" hidden="1" x14ac:dyDescent="0.15">
      <c r="A307" s="18">
        <f t="shared" si="39"/>
        <v>2022</v>
      </c>
      <c r="B307" s="28" t="s">
        <v>34</v>
      </c>
      <c r="C307" s="20" t="s">
        <v>16</v>
      </c>
      <c r="D307" s="29" t="s">
        <v>872</v>
      </c>
      <c r="E307" s="19" t="s">
        <v>873</v>
      </c>
      <c r="F307" s="19" t="s">
        <v>874</v>
      </c>
      <c r="G307" s="38">
        <v>100000</v>
      </c>
      <c r="H307" s="33" t="s">
        <v>297</v>
      </c>
      <c r="I307" s="23">
        <v>120</v>
      </c>
      <c r="J307" s="24">
        <v>44866</v>
      </c>
      <c r="K307" s="24">
        <v>44923</v>
      </c>
      <c r="L307" s="24">
        <f>+K307+I307-1</f>
        <v>45042</v>
      </c>
      <c r="M307" s="45">
        <f t="shared" ca="1" si="46"/>
        <v>45992.676445717596</v>
      </c>
      <c r="N307" s="25" t="str">
        <f t="shared" ca="1" si="40"/>
        <v>PLAZO TERMINADO</v>
      </c>
      <c r="O307" s="35" t="s">
        <v>80</v>
      </c>
      <c r="P307" s="35" t="s">
        <v>80</v>
      </c>
      <c r="Q307" s="26" t="str">
        <f t="shared" si="47"/>
        <v>SI</v>
      </c>
      <c r="R307" s="1"/>
      <c r="S307" s="1"/>
      <c r="T307" s="1"/>
      <c r="U307" s="1"/>
      <c r="V307" s="1"/>
      <c r="W307" s="1"/>
      <c r="X307" s="1"/>
      <c r="Y307" s="1"/>
      <c r="Z307" s="1"/>
      <c r="AA307" s="1"/>
      <c r="AB307" s="1"/>
      <c r="AC307" s="1"/>
    </row>
    <row r="308" spans="1:29" ht="99" hidden="1" x14ac:dyDescent="0.15">
      <c r="A308" s="18">
        <f t="shared" si="39"/>
        <v>2022</v>
      </c>
      <c r="B308" s="28" t="s">
        <v>34</v>
      </c>
      <c r="C308" s="20" t="s">
        <v>16</v>
      </c>
      <c r="D308" s="29" t="s">
        <v>875</v>
      </c>
      <c r="E308" s="19" t="s">
        <v>762</v>
      </c>
      <c r="F308" s="19" t="s">
        <v>876</v>
      </c>
      <c r="G308" s="30">
        <v>200000</v>
      </c>
      <c r="H308" s="33" t="s">
        <v>355</v>
      </c>
      <c r="I308" s="23">
        <v>150</v>
      </c>
      <c r="J308" s="24">
        <v>44866</v>
      </c>
      <c r="K308" s="24">
        <v>44866</v>
      </c>
      <c r="L308" s="24">
        <f>+K308+I308</f>
        <v>45016</v>
      </c>
      <c r="M308" s="45">
        <f t="shared" ca="1" si="46"/>
        <v>45992.676445717596</v>
      </c>
      <c r="N308" s="25" t="str">
        <f t="shared" ca="1" si="40"/>
        <v>PLAZO TERMINADO</v>
      </c>
      <c r="O308" s="32" t="s">
        <v>877</v>
      </c>
      <c r="P308" s="35" t="s">
        <v>80</v>
      </c>
      <c r="Q308" s="26" t="str">
        <f t="shared" si="47"/>
        <v>NO</v>
      </c>
      <c r="R308" s="6"/>
      <c r="S308" s="6"/>
      <c r="T308" s="6"/>
      <c r="U308" s="6"/>
      <c r="V308" s="6"/>
      <c r="W308" s="6"/>
      <c r="X308" s="6"/>
      <c r="Y308" s="6"/>
      <c r="Z308" s="6"/>
      <c r="AA308" s="6"/>
      <c r="AB308" s="6"/>
      <c r="AC308" s="6"/>
    </row>
    <row r="309" spans="1:29" ht="108" hidden="1" x14ac:dyDescent="0.15">
      <c r="A309" s="18">
        <f t="shared" si="39"/>
        <v>2022</v>
      </c>
      <c r="B309" s="28" t="s">
        <v>34</v>
      </c>
      <c r="C309" s="20" t="s">
        <v>16</v>
      </c>
      <c r="D309" s="29" t="s">
        <v>878</v>
      </c>
      <c r="E309" s="19" t="s">
        <v>49</v>
      </c>
      <c r="F309" s="19" t="s">
        <v>879</v>
      </c>
      <c r="G309" s="30">
        <v>158319.44</v>
      </c>
      <c r="H309" s="33"/>
      <c r="I309" s="23">
        <f>+L309-K309</f>
        <v>29</v>
      </c>
      <c r="J309" s="24">
        <v>44866</v>
      </c>
      <c r="K309" s="24">
        <v>44922</v>
      </c>
      <c r="L309" s="24">
        <v>44951</v>
      </c>
      <c r="M309" s="45">
        <f t="shared" ca="1" si="46"/>
        <v>45992.676445717596</v>
      </c>
      <c r="N309" s="25" t="str">
        <f t="shared" ca="1" si="40"/>
        <v>PLAZO TERMINADO</v>
      </c>
      <c r="O309" s="35" t="s">
        <v>80</v>
      </c>
      <c r="P309" s="35" t="s">
        <v>80</v>
      </c>
      <c r="Q309" s="26" t="str">
        <f t="shared" si="47"/>
        <v>SI</v>
      </c>
      <c r="R309" s="6"/>
      <c r="S309" s="6"/>
      <c r="T309" s="6"/>
      <c r="U309" s="6"/>
      <c r="V309" s="6"/>
      <c r="W309" s="6"/>
      <c r="X309" s="6"/>
      <c r="Y309" s="6"/>
      <c r="Z309" s="6"/>
      <c r="AA309" s="6"/>
      <c r="AB309" s="6"/>
      <c r="AC309" s="6"/>
    </row>
    <row r="310" spans="1:29" ht="27" hidden="1" x14ac:dyDescent="0.15">
      <c r="A310" s="18">
        <f t="shared" si="39"/>
        <v>2022</v>
      </c>
      <c r="B310" s="28" t="s">
        <v>34</v>
      </c>
      <c r="C310" s="20" t="s">
        <v>16</v>
      </c>
      <c r="D310" s="29" t="s">
        <v>201</v>
      </c>
      <c r="E310" s="19" t="s">
        <v>142</v>
      </c>
      <c r="F310" s="19" t="s">
        <v>880</v>
      </c>
      <c r="G310" s="30">
        <v>143153.46</v>
      </c>
      <c r="H310" s="33" t="s">
        <v>38</v>
      </c>
      <c r="I310" s="23">
        <f>+L310-K310</f>
        <v>45</v>
      </c>
      <c r="J310" s="24">
        <v>44867</v>
      </c>
      <c r="K310" s="24">
        <v>44867</v>
      </c>
      <c r="L310" s="24">
        <f>+K310+45</f>
        <v>44912</v>
      </c>
      <c r="M310" s="45">
        <f t="shared" ca="1" si="46"/>
        <v>45992.676445717596</v>
      </c>
      <c r="N310" s="25" t="str">
        <f t="shared" ca="1" si="40"/>
        <v>PLAZO TERMINADO</v>
      </c>
      <c r="O310" s="34" t="s">
        <v>83</v>
      </c>
      <c r="P310" s="35" t="s">
        <v>118</v>
      </c>
      <c r="Q310" s="26" t="str">
        <f t="shared" si="47"/>
        <v>NO</v>
      </c>
      <c r="R310" s="6"/>
      <c r="S310" s="6"/>
      <c r="T310" s="6"/>
      <c r="U310" s="6"/>
      <c r="V310" s="6"/>
      <c r="W310" s="6"/>
      <c r="X310" s="6"/>
      <c r="Y310" s="6"/>
      <c r="Z310" s="6"/>
      <c r="AA310" s="6"/>
      <c r="AB310" s="6"/>
      <c r="AC310" s="6"/>
    </row>
    <row r="311" spans="1:29" s="6" customFormat="1" ht="36" hidden="1" x14ac:dyDescent="0.15">
      <c r="A311" s="18">
        <f t="shared" si="39"/>
        <v>2022</v>
      </c>
      <c r="B311" s="28" t="s">
        <v>34</v>
      </c>
      <c r="C311" s="20" t="s">
        <v>16</v>
      </c>
      <c r="D311" s="29" t="s">
        <v>881</v>
      </c>
      <c r="E311" s="19" t="s">
        <v>476</v>
      </c>
      <c r="F311" s="19" t="s">
        <v>882</v>
      </c>
      <c r="G311" s="30">
        <v>1158936.46</v>
      </c>
      <c r="H311" s="33" t="s">
        <v>324</v>
      </c>
      <c r="I311" s="23">
        <f>+L311-K311</f>
        <v>60</v>
      </c>
      <c r="J311" s="24">
        <v>44867</v>
      </c>
      <c r="K311" s="24">
        <v>44867</v>
      </c>
      <c r="L311" s="24">
        <f>+K311+60</f>
        <v>44927</v>
      </c>
      <c r="M311" s="45">
        <f t="shared" ca="1" si="46"/>
        <v>45992.676445717596</v>
      </c>
      <c r="N311" s="25" t="str">
        <f t="shared" ca="1" si="40"/>
        <v>PLAZO TERMINADO</v>
      </c>
      <c r="O311" s="34" t="s">
        <v>883</v>
      </c>
      <c r="P311" s="35" t="s">
        <v>80</v>
      </c>
      <c r="Q311" s="26" t="str">
        <f t="shared" si="47"/>
        <v>NO</v>
      </c>
    </row>
    <row r="312" spans="1:29" s="6" customFormat="1" ht="54" hidden="1" x14ac:dyDescent="0.15">
      <c r="A312" s="18">
        <f t="shared" si="39"/>
        <v>2022</v>
      </c>
      <c r="B312" s="28" t="s">
        <v>29</v>
      </c>
      <c r="C312" s="20" t="s">
        <v>16</v>
      </c>
      <c r="D312" s="29" t="s">
        <v>884</v>
      </c>
      <c r="E312" s="19" t="s">
        <v>885</v>
      </c>
      <c r="F312" s="19" t="s">
        <v>886</v>
      </c>
      <c r="G312" s="38">
        <v>65000</v>
      </c>
      <c r="H312" s="33"/>
      <c r="I312" s="23">
        <v>30</v>
      </c>
      <c r="J312" s="24">
        <f>+K312</f>
        <v>44873</v>
      </c>
      <c r="K312" s="24">
        <v>44873</v>
      </c>
      <c r="L312" s="24">
        <f>+K312+I312-1</f>
        <v>44902</v>
      </c>
      <c r="M312" s="45">
        <f t="shared" ca="1" si="46"/>
        <v>45992.676445717596</v>
      </c>
      <c r="N312" s="25" t="str">
        <f t="shared" ca="1" si="40"/>
        <v>PLAZO TERMINADO</v>
      </c>
      <c r="O312" s="34" t="s">
        <v>106</v>
      </c>
      <c r="P312" s="35" t="s">
        <v>106</v>
      </c>
      <c r="Q312" s="26" t="str">
        <f t="shared" si="47"/>
        <v>SI</v>
      </c>
      <c r="R312" s="1"/>
      <c r="S312" s="1"/>
      <c r="T312" s="1"/>
      <c r="U312" s="1"/>
      <c r="V312" s="1"/>
      <c r="W312" s="1"/>
      <c r="X312" s="1"/>
      <c r="Y312" s="1"/>
      <c r="Z312" s="1"/>
      <c r="AA312" s="1"/>
      <c r="AB312" s="1"/>
      <c r="AC312" s="1"/>
    </row>
    <row r="313" spans="1:29" s="6" customFormat="1" ht="63" hidden="1" x14ac:dyDescent="0.15">
      <c r="A313" s="18">
        <f t="shared" si="39"/>
        <v>2022</v>
      </c>
      <c r="B313" s="28" t="s">
        <v>34</v>
      </c>
      <c r="C313" s="20" t="s">
        <v>16</v>
      </c>
      <c r="D313" s="29" t="s">
        <v>887</v>
      </c>
      <c r="E313" s="19" t="s">
        <v>888</v>
      </c>
      <c r="F313" s="19" t="s">
        <v>889</v>
      </c>
      <c r="G313" s="38">
        <v>150000</v>
      </c>
      <c r="H313" s="33" t="s">
        <v>501</v>
      </c>
      <c r="I313" s="23">
        <v>90</v>
      </c>
      <c r="J313" s="24">
        <v>44874</v>
      </c>
      <c r="K313" s="24">
        <v>44952</v>
      </c>
      <c r="L313" s="24">
        <f>+K313+I313</f>
        <v>45042</v>
      </c>
      <c r="M313" s="45">
        <f t="shared" ca="1" si="46"/>
        <v>45992.676445717596</v>
      </c>
      <c r="N313" s="25" t="str">
        <f t="shared" ca="1" si="40"/>
        <v>PLAZO TERMINADO</v>
      </c>
      <c r="O313" s="32" t="s">
        <v>890</v>
      </c>
      <c r="P313" s="35" t="s">
        <v>80</v>
      </c>
      <c r="Q313" s="26" t="str">
        <f t="shared" si="47"/>
        <v>NO</v>
      </c>
      <c r="R313" s="1"/>
      <c r="S313" s="1"/>
      <c r="T313" s="1"/>
      <c r="U313" s="1"/>
      <c r="V313" s="1"/>
      <c r="W313" s="1"/>
      <c r="X313" s="1"/>
      <c r="Y313" s="1"/>
      <c r="Z313" s="1"/>
      <c r="AA313" s="1"/>
      <c r="AB313" s="1"/>
      <c r="AC313" s="1"/>
    </row>
    <row r="314" spans="1:29" s="6" customFormat="1" ht="63" hidden="1" x14ac:dyDescent="0.15">
      <c r="A314" s="18">
        <f t="shared" si="39"/>
        <v>2022</v>
      </c>
      <c r="B314" s="28" t="s">
        <v>215</v>
      </c>
      <c r="C314" s="20" t="s">
        <v>16</v>
      </c>
      <c r="D314" s="29" t="s">
        <v>891</v>
      </c>
      <c r="E314" s="19" t="s">
        <v>712</v>
      </c>
      <c r="F314" s="19" t="s">
        <v>892</v>
      </c>
      <c r="G314" s="38">
        <v>120000</v>
      </c>
      <c r="H314" s="33"/>
      <c r="I314" s="23">
        <v>90</v>
      </c>
      <c r="J314" s="24">
        <f>+K314</f>
        <v>44876</v>
      </c>
      <c r="K314" s="24">
        <v>44876</v>
      </c>
      <c r="L314" s="24">
        <f>+K314+I314</f>
        <v>44966</v>
      </c>
      <c r="M314" s="45">
        <f t="shared" ca="1" si="46"/>
        <v>45992.676445717596</v>
      </c>
      <c r="N314" s="25" t="str">
        <f t="shared" ca="1" si="40"/>
        <v>PLAZO TERMINADO</v>
      </c>
      <c r="O314" s="35" t="s">
        <v>106</v>
      </c>
      <c r="P314" s="35" t="s">
        <v>106</v>
      </c>
      <c r="Q314" s="26" t="str">
        <f t="shared" si="47"/>
        <v>SI</v>
      </c>
      <c r="R314" s="1"/>
      <c r="S314" s="1"/>
      <c r="T314" s="1"/>
      <c r="U314" s="1"/>
      <c r="V314" s="1"/>
      <c r="W314" s="1"/>
      <c r="X314" s="1"/>
      <c r="Y314" s="1"/>
      <c r="Z314" s="1"/>
      <c r="AA314" s="1"/>
      <c r="AB314" s="1"/>
      <c r="AC314" s="1"/>
    </row>
    <row r="315" spans="1:29" s="6" customFormat="1" ht="36" hidden="1" x14ac:dyDescent="0.15">
      <c r="A315" s="18">
        <f t="shared" si="39"/>
        <v>2022</v>
      </c>
      <c r="B315" s="28" t="s">
        <v>34</v>
      </c>
      <c r="C315" s="20" t="s">
        <v>16</v>
      </c>
      <c r="D315" s="29" t="s">
        <v>893</v>
      </c>
      <c r="E315" s="19" t="s">
        <v>585</v>
      </c>
      <c r="F315" s="19" t="s">
        <v>894</v>
      </c>
      <c r="G315" s="30">
        <v>0</v>
      </c>
      <c r="H315" s="22"/>
      <c r="I315" s="23">
        <f>+L315-K315</f>
        <v>45</v>
      </c>
      <c r="J315" s="24">
        <v>44876</v>
      </c>
      <c r="K315" s="24">
        <v>44876</v>
      </c>
      <c r="L315" s="24">
        <v>44921</v>
      </c>
      <c r="M315" s="45">
        <v>45189.853446064815</v>
      </c>
      <c r="N315" s="25" t="str">
        <f t="shared" si="40"/>
        <v>PLAZO TERMINADO</v>
      </c>
      <c r="O315" s="35" t="s">
        <v>525</v>
      </c>
      <c r="P315" s="35" t="s">
        <v>525</v>
      </c>
      <c r="Q315" s="26" t="str">
        <f t="shared" si="47"/>
        <v>SI</v>
      </c>
    </row>
    <row r="316" spans="1:29" s="6" customFormat="1" ht="81" hidden="1" x14ac:dyDescent="0.15">
      <c r="A316" s="18">
        <f t="shared" si="39"/>
        <v>2022</v>
      </c>
      <c r="B316" s="28" t="s">
        <v>34</v>
      </c>
      <c r="C316" s="20" t="s">
        <v>16</v>
      </c>
      <c r="D316" s="29" t="s">
        <v>895</v>
      </c>
      <c r="E316" s="19" t="s">
        <v>896</v>
      </c>
      <c r="F316" s="19" t="s">
        <v>897</v>
      </c>
      <c r="G316" s="30">
        <v>75575.55</v>
      </c>
      <c r="H316" s="33"/>
      <c r="I316" s="23">
        <f>+L316-K316</f>
        <v>60</v>
      </c>
      <c r="J316" s="24">
        <v>44876</v>
      </c>
      <c r="K316" s="24">
        <v>44910</v>
      </c>
      <c r="L316" s="24">
        <v>44970</v>
      </c>
      <c r="M316" s="45">
        <v>45189.860553935185</v>
      </c>
      <c r="N316" s="25" t="str">
        <f t="shared" si="40"/>
        <v>PLAZO TERMINADO</v>
      </c>
      <c r="O316" s="35" t="s">
        <v>80</v>
      </c>
      <c r="P316" s="35" t="s">
        <v>80</v>
      </c>
      <c r="Q316" s="26" t="str">
        <f t="shared" si="47"/>
        <v>SI</v>
      </c>
    </row>
    <row r="317" spans="1:29" s="6" customFormat="1" ht="36" hidden="1" x14ac:dyDescent="0.15">
      <c r="A317" s="18">
        <f t="shared" si="39"/>
        <v>2022</v>
      </c>
      <c r="B317" s="28" t="s">
        <v>34</v>
      </c>
      <c r="C317" s="20" t="s">
        <v>16</v>
      </c>
      <c r="D317" s="29" t="s">
        <v>898</v>
      </c>
      <c r="E317" s="19" t="s">
        <v>899</v>
      </c>
      <c r="F317" s="19" t="s">
        <v>900</v>
      </c>
      <c r="G317" s="30">
        <v>0</v>
      </c>
      <c r="H317" s="22" t="s">
        <v>901</v>
      </c>
      <c r="I317" s="23">
        <f>17*30</f>
        <v>510</v>
      </c>
      <c r="J317" s="24">
        <v>44879</v>
      </c>
      <c r="K317" s="24">
        <v>44879</v>
      </c>
      <c r="L317" s="24">
        <f>+K317+(17*30)</f>
        <v>45389</v>
      </c>
      <c r="M317" s="45">
        <f ca="1">+NOW()</f>
        <v>45992.676445717596</v>
      </c>
      <c r="N317" s="25" t="str">
        <f t="shared" ca="1" si="40"/>
        <v>PLAZO TERMINADO</v>
      </c>
      <c r="O317" s="34" t="s">
        <v>240</v>
      </c>
      <c r="P317" s="35" t="s">
        <v>118</v>
      </c>
      <c r="Q317" s="26" t="str">
        <f t="shared" si="47"/>
        <v>NO</v>
      </c>
    </row>
    <row r="318" spans="1:29" ht="45" hidden="1" x14ac:dyDescent="0.15">
      <c r="A318" s="18">
        <f t="shared" si="39"/>
        <v>2022</v>
      </c>
      <c r="B318" s="28" t="s">
        <v>154</v>
      </c>
      <c r="C318" s="20" t="s">
        <v>16</v>
      </c>
      <c r="D318" s="29" t="s">
        <v>902</v>
      </c>
      <c r="E318" s="19" t="s">
        <v>903</v>
      </c>
      <c r="F318" s="19" t="s">
        <v>904</v>
      </c>
      <c r="G318" s="30">
        <v>300000</v>
      </c>
      <c r="H318" s="33" t="s">
        <v>905</v>
      </c>
      <c r="I318" s="23">
        <f>+L318-K318</f>
        <v>360</v>
      </c>
      <c r="J318" s="24">
        <f>+K318</f>
        <v>44880</v>
      </c>
      <c r="K318" s="24">
        <v>44880</v>
      </c>
      <c r="L318" s="24">
        <f>+K318+(12*30)</f>
        <v>45240</v>
      </c>
      <c r="M318" s="45">
        <f ca="1">+NOW()</f>
        <v>45992.676445717596</v>
      </c>
      <c r="N318" s="25" t="str">
        <f t="shared" ca="1" si="40"/>
        <v>PLAZO TERMINADO</v>
      </c>
      <c r="O318" s="34" t="s">
        <v>906</v>
      </c>
      <c r="P318" s="35" t="s">
        <v>106</v>
      </c>
      <c r="Q318" s="26" t="str">
        <f t="shared" si="47"/>
        <v>NO</v>
      </c>
      <c r="R318" s="6"/>
      <c r="S318" s="6"/>
      <c r="T318" s="6"/>
      <c r="U318" s="6"/>
      <c r="V318" s="6"/>
      <c r="W318" s="6"/>
      <c r="X318" s="6"/>
      <c r="Y318" s="6"/>
      <c r="Z318" s="6"/>
      <c r="AA318" s="6"/>
      <c r="AB318" s="6"/>
      <c r="AC318" s="6"/>
    </row>
    <row r="319" spans="1:29" s="6" customFormat="1" ht="36" hidden="1" x14ac:dyDescent="0.15">
      <c r="A319" s="18">
        <f t="shared" si="39"/>
        <v>2022</v>
      </c>
      <c r="B319" s="28" t="s">
        <v>34</v>
      </c>
      <c r="C319" s="20" t="s">
        <v>16</v>
      </c>
      <c r="D319" s="29" t="s">
        <v>907</v>
      </c>
      <c r="E319" s="19" t="s">
        <v>585</v>
      </c>
      <c r="F319" s="19" t="s">
        <v>908</v>
      </c>
      <c r="G319" s="41">
        <v>221188.16</v>
      </c>
      <c r="H319" s="33" t="s">
        <v>355</v>
      </c>
      <c r="I319" s="23">
        <v>150</v>
      </c>
      <c r="J319" s="24">
        <v>44880</v>
      </c>
      <c r="K319" s="24">
        <v>44880</v>
      </c>
      <c r="L319" s="24">
        <v>44925</v>
      </c>
      <c r="M319" s="45">
        <v>45189.853446064815</v>
      </c>
      <c r="N319" s="25" t="str">
        <f t="shared" si="40"/>
        <v>PLAZO TERMINADO</v>
      </c>
      <c r="O319" s="35" t="s">
        <v>909</v>
      </c>
      <c r="P319" s="35" t="s">
        <v>118</v>
      </c>
      <c r="Q319" s="26" t="str">
        <f t="shared" si="47"/>
        <v>NO</v>
      </c>
    </row>
    <row r="320" spans="1:29" ht="45" hidden="1" x14ac:dyDescent="0.15">
      <c r="A320" s="18">
        <f t="shared" si="39"/>
        <v>2022</v>
      </c>
      <c r="B320" s="28" t="s">
        <v>29</v>
      </c>
      <c r="C320" s="20" t="s">
        <v>16</v>
      </c>
      <c r="D320" s="29" t="s">
        <v>910</v>
      </c>
      <c r="E320" s="19" t="s">
        <v>911</v>
      </c>
      <c r="F320" s="19" t="s">
        <v>912</v>
      </c>
      <c r="G320" s="30">
        <v>30000</v>
      </c>
      <c r="H320" s="42"/>
      <c r="I320" s="23">
        <v>90</v>
      </c>
      <c r="J320" s="24">
        <f>+K320</f>
        <v>44882</v>
      </c>
      <c r="K320" s="24">
        <v>44882</v>
      </c>
      <c r="L320" s="24">
        <f>+K320+I320-1</f>
        <v>44971</v>
      </c>
      <c r="M320" s="45">
        <f t="shared" ref="M320:M333" ca="1" si="48">+NOW()</f>
        <v>45992.676445717596</v>
      </c>
      <c r="N320" s="25" t="str">
        <f t="shared" ca="1" si="40"/>
        <v>PLAZO TERMINADO</v>
      </c>
      <c r="O320" s="34" t="s">
        <v>106</v>
      </c>
      <c r="P320" s="35" t="s">
        <v>106</v>
      </c>
      <c r="Q320" s="26" t="str">
        <f t="shared" si="47"/>
        <v>SI</v>
      </c>
      <c r="R320" s="6"/>
      <c r="S320" s="6"/>
      <c r="T320" s="6"/>
      <c r="U320" s="6"/>
      <c r="V320" s="6"/>
      <c r="W320" s="6"/>
      <c r="X320" s="6"/>
      <c r="Y320" s="6"/>
      <c r="Z320" s="6"/>
      <c r="AA320" s="6"/>
      <c r="AB320" s="6"/>
      <c r="AC320" s="6"/>
    </row>
    <row r="321" spans="1:29" s="6" customFormat="1" ht="36" hidden="1" x14ac:dyDescent="0.15">
      <c r="A321" s="18">
        <f t="shared" si="39"/>
        <v>2022</v>
      </c>
      <c r="B321" s="28" t="s">
        <v>29</v>
      </c>
      <c r="C321" s="20" t="s">
        <v>16</v>
      </c>
      <c r="D321" s="29" t="s">
        <v>913</v>
      </c>
      <c r="E321" s="19" t="s">
        <v>496</v>
      </c>
      <c r="F321" s="19" t="s">
        <v>914</v>
      </c>
      <c r="G321" s="30">
        <v>20000</v>
      </c>
      <c r="H321" s="42"/>
      <c r="I321" s="23">
        <f>3*30</f>
        <v>90</v>
      </c>
      <c r="J321" s="24">
        <f>+K321</f>
        <v>44882</v>
      </c>
      <c r="K321" s="24">
        <v>44882</v>
      </c>
      <c r="L321" s="24">
        <f>+K321+I321-1</f>
        <v>44971</v>
      </c>
      <c r="M321" s="45">
        <f t="shared" ca="1" si="48"/>
        <v>45992.676445717596</v>
      </c>
      <c r="N321" s="25" t="str">
        <f t="shared" ca="1" si="40"/>
        <v>PLAZO TERMINADO</v>
      </c>
      <c r="O321" s="34" t="s">
        <v>106</v>
      </c>
      <c r="P321" s="35" t="s">
        <v>106</v>
      </c>
      <c r="Q321" s="26" t="str">
        <f t="shared" si="47"/>
        <v>SI</v>
      </c>
    </row>
    <row r="322" spans="1:29" s="6" customFormat="1" ht="36" hidden="1" x14ac:dyDescent="0.15">
      <c r="A322" s="18">
        <f t="shared" si="39"/>
        <v>2022</v>
      </c>
      <c r="B322" s="28" t="s">
        <v>215</v>
      </c>
      <c r="C322" s="20" t="s">
        <v>16</v>
      </c>
      <c r="D322" s="29" t="s">
        <v>915</v>
      </c>
      <c r="E322" s="19" t="s">
        <v>916</v>
      </c>
      <c r="F322" s="19" t="s">
        <v>917</v>
      </c>
      <c r="G322" s="38">
        <v>60000</v>
      </c>
      <c r="H322" s="42"/>
      <c r="I322" s="23">
        <f>5*30</f>
        <v>150</v>
      </c>
      <c r="J322" s="24">
        <f>+K322</f>
        <v>44883</v>
      </c>
      <c r="K322" s="24">
        <v>44883</v>
      </c>
      <c r="L322" s="24">
        <f>+K322+I322-1</f>
        <v>45032</v>
      </c>
      <c r="M322" s="45">
        <f t="shared" ca="1" si="48"/>
        <v>45992.676445717596</v>
      </c>
      <c r="N322" s="25" t="str">
        <f t="shared" ca="1" si="40"/>
        <v>PLAZO TERMINADO</v>
      </c>
      <c r="O322" s="34" t="s">
        <v>106</v>
      </c>
      <c r="P322" s="35" t="s">
        <v>106</v>
      </c>
      <c r="Q322" s="26" t="str">
        <f t="shared" si="47"/>
        <v>SI</v>
      </c>
      <c r="R322" s="1"/>
      <c r="S322" s="1"/>
      <c r="T322" s="1"/>
      <c r="U322" s="1"/>
      <c r="V322" s="1"/>
      <c r="W322" s="1"/>
      <c r="X322" s="1"/>
      <c r="Y322" s="1"/>
      <c r="Z322" s="1"/>
      <c r="AA322" s="1"/>
      <c r="AB322" s="1"/>
      <c r="AC322" s="1"/>
    </row>
    <row r="323" spans="1:29" s="6" customFormat="1" ht="36" hidden="1" x14ac:dyDescent="0.15">
      <c r="A323" s="18">
        <f t="shared" si="39"/>
        <v>2022</v>
      </c>
      <c r="B323" s="28" t="s">
        <v>399</v>
      </c>
      <c r="C323" s="20" t="s">
        <v>16</v>
      </c>
      <c r="D323" s="40" t="s">
        <v>918</v>
      </c>
      <c r="E323" s="39" t="s">
        <v>919</v>
      </c>
      <c r="F323" s="19" t="s">
        <v>920</v>
      </c>
      <c r="G323" s="30">
        <v>83500</v>
      </c>
      <c r="H323" s="33"/>
      <c r="I323" s="23">
        <v>30</v>
      </c>
      <c r="J323" s="24">
        <v>44886</v>
      </c>
      <c r="K323" s="24">
        <v>44886</v>
      </c>
      <c r="L323" s="24">
        <v>44915</v>
      </c>
      <c r="M323" s="45">
        <f t="shared" ca="1" si="48"/>
        <v>45992.676445717596</v>
      </c>
      <c r="N323" s="25" t="str">
        <f t="shared" ca="1" si="40"/>
        <v>PLAZO TERMINADO</v>
      </c>
      <c r="O323" s="35" t="s">
        <v>106</v>
      </c>
      <c r="P323" s="35" t="s">
        <v>106</v>
      </c>
      <c r="Q323" s="26" t="str">
        <f t="shared" si="47"/>
        <v>SI</v>
      </c>
    </row>
    <row r="324" spans="1:29" s="6" customFormat="1" ht="54" hidden="1" x14ac:dyDescent="0.15">
      <c r="A324" s="18">
        <f t="shared" si="39"/>
        <v>2022</v>
      </c>
      <c r="B324" s="28" t="s">
        <v>154</v>
      </c>
      <c r="C324" s="20" t="s">
        <v>16</v>
      </c>
      <c r="D324" s="29" t="s">
        <v>921</v>
      </c>
      <c r="E324" s="19" t="s">
        <v>666</v>
      </c>
      <c r="F324" s="19" t="s">
        <v>922</v>
      </c>
      <c r="G324" s="38">
        <v>120000</v>
      </c>
      <c r="H324" s="33" t="s">
        <v>501</v>
      </c>
      <c r="I324" s="23">
        <v>90</v>
      </c>
      <c r="J324" s="24">
        <f>+K324</f>
        <v>44888</v>
      </c>
      <c r="K324" s="24">
        <v>44888</v>
      </c>
      <c r="L324" s="24">
        <f>+K324+I324-1</f>
        <v>44977</v>
      </c>
      <c r="M324" s="45">
        <f t="shared" ca="1" si="48"/>
        <v>45992.676445717596</v>
      </c>
      <c r="N324" s="25" t="str">
        <f t="shared" ca="1" si="40"/>
        <v>PLAZO TERMINADO</v>
      </c>
      <c r="O324" s="34" t="s">
        <v>106</v>
      </c>
      <c r="P324" s="35" t="s">
        <v>106</v>
      </c>
      <c r="Q324" s="26" t="str">
        <f t="shared" si="47"/>
        <v>SI</v>
      </c>
      <c r="R324" s="1"/>
      <c r="S324" s="1"/>
      <c r="T324" s="1"/>
      <c r="U324" s="1"/>
      <c r="V324" s="1"/>
      <c r="W324" s="1"/>
      <c r="X324" s="1"/>
      <c r="Y324" s="1"/>
      <c r="Z324" s="1"/>
      <c r="AA324" s="1"/>
      <c r="AB324" s="1"/>
      <c r="AC324" s="1"/>
    </row>
    <row r="325" spans="1:29" s="6" customFormat="1" ht="36" hidden="1" x14ac:dyDescent="0.15">
      <c r="A325" s="18">
        <f t="shared" si="39"/>
        <v>2022</v>
      </c>
      <c r="B325" s="28" t="s">
        <v>215</v>
      </c>
      <c r="C325" s="20" t="s">
        <v>16</v>
      </c>
      <c r="D325" s="29" t="s">
        <v>923</v>
      </c>
      <c r="E325" s="19" t="s">
        <v>924</v>
      </c>
      <c r="F325" s="19" t="s">
        <v>925</v>
      </c>
      <c r="G325" s="30">
        <v>20000</v>
      </c>
      <c r="H325" s="42"/>
      <c r="I325" s="23">
        <f>30*4</f>
        <v>120</v>
      </c>
      <c r="J325" s="24">
        <f>+K325</f>
        <v>44889</v>
      </c>
      <c r="K325" s="24">
        <v>44889</v>
      </c>
      <c r="L325" s="24">
        <v>45008</v>
      </c>
      <c r="M325" s="45">
        <f t="shared" ca="1" si="48"/>
        <v>45992.676445717596</v>
      </c>
      <c r="N325" s="25" t="str">
        <f t="shared" ca="1" si="40"/>
        <v>PLAZO TERMINADO</v>
      </c>
      <c r="O325" s="35" t="s">
        <v>106</v>
      </c>
      <c r="P325" s="35" t="s">
        <v>106</v>
      </c>
      <c r="Q325" s="26" t="str">
        <f t="shared" si="47"/>
        <v>SI</v>
      </c>
    </row>
    <row r="326" spans="1:29" s="6" customFormat="1" ht="45" hidden="1" x14ac:dyDescent="0.15">
      <c r="A326" s="18">
        <f t="shared" si="39"/>
        <v>2022</v>
      </c>
      <c r="B326" s="28" t="s">
        <v>926</v>
      </c>
      <c r="C326" s="20" t="s">
        <v>16</v>
      </c>
      <c r="D326" s="29" t="s">
        <v>927</v>
      </c>
      <c r="E326" s="19" t="s">
        <v>928</v>
      </c>
      <c r="F326" s="19" t="s">
        <v>929</v>
      </c>
      <c r="G326" s="30">
        <v>0</v>
      </c>
      <c r="H326" s="22"/>
      <c r="I326" s="23">
        <v>180</v>
      </c>
      <c r="J326" s="24">
        <v>44890</v>
      </c>
      <c r="K326" s="24">
        <v>44890</v>
      </c>
      <c r="L326" s="24">
        <f>+K326+I326-1</f>
        <v>45069</v>
      </c>
      <c r="M326" s="45">
        <f t="shared" ca="1" si="48"/>
        <v>45992.676445717596</v>
      </c>
      <c r="N326" s="25" t="str">
        <f t="shared" ca="1" si="40"/>
        <v>PLAZO TERMINADO</v>
      </c>
      <c r="O326" s="34" t="s">
        <v>930</v>
      </c>
      <c r="P326" s="34" t="s">
        <v>930</v>
      </c>
      <c r="Q326" s="26" t="str">
        <f t="shared" si="47"/>
        <v>SI</v>
      </c>
    </row>
    <row r="327" spans="1:29" s="6" customFormat="1" ht="90" hidden="1" x14ac:dyDescent="0.15">
      <c r="A327" s="18">
        <f t="shared" ref="A327:A390" si="49">+YEAR(J327)</f>
        <v>2022</v>
      </c>
      <c r="B327" s="28" t="s">
        <v>154</v>
      </c>
      <c r="C327" s="20" t="s">
        <v>16</v>
      </c>
      <c r="D327" s="29" t="s">
        <v>931</v>
      </c>
      <c r="E327" s="19" t="s">
        <v>932</v>
      </c>
      <c r="F327" s="19" t="s">
        <v>933</v>
      </c>
      <c r="G327" s="30">
        <v>70000</v>
      </c>
      <c r="H327" s="33" t="s">
        <v>21</v>
      </c>
      <c r="I327" s="23">
        <v>365</v>
      </c>
      <c r="J327" s="24">
        <f>+K327</f>
        <v>44890</v>
      </c>
      <c r="K327" s="24">
        <v>44890</v>
      </c>
      <c r="L327" s="24">
        <f>+K327+I327-1</f>
        <v>45254</v>
      </c>
      <c r="M327" s="45">
        <f t="shared" ca="1" si="48"/>
        <v>45992.676445717596</v>
      </c>
      <c r="N327" s="25" t="str">
        <f t="shared" ca="1" si="40"/>
        <v>PLAZO TERMINADO</v>
      </c>
      <c r="O327" s="34" t="s">
        <v>106</v>
      </c>
      <c r="P327" s="35" t="s">
        <v>106</v>
      </c>
      <c r="Q327" s="26" t="str">
        <f t="shared" si="47"/>
        <v>SI</v>
      </c>
    </row>
    <row r="328" spans="1:29" s="6" customFormat="1" ht="36" hidden="1" x14ac:dyDescent="0.15">
      <c r="A328" s="18">
        <f t="shared" si="49"/>
        <v>2022</v>
      </c>
      <c r="B328" s="28" t="s">
        <v>34</v>
      </c>
      <c r="C328" s="20" t="s">
        <v>16</v>
      </c>
      <c r="D328" s="29" t="s">
        <v>934</v>
      </c>
      <c r="E328" s="19" t="s">
        <v>192</v>
      </c>
      <c r="F328" s="19" t="s">
        <v>935</v>
      </c>
      <c r="G328" s="30">
        <v>20355.68</v>
      </c>
      <c r="H328" s="33" t="s">
        <v>501</v>
      </c>
      <c r="I328" s="23">
        <v>90</v>
      </c>
      <c r="J328" s="24">
        <v>44893</v>
      </c>
      <c r="K328" s="24">
        <v>44998</v>
      </c>
      <c r="L328" s="24">
        <v>45019</v>
      </c>
      <c r="M328" s="45">
        <f t="shared" ca="1" si="48"/>
        <v>45992.676445717596</v>
      </c>
      <c r="N328" s="25" t="str">
        <f t="shared" ca="1" si="40"/>
        <v>PLAZO TERMINADO</v>
      </c>
      <c r="O328" s="35" t="s">
        <v>118</v>
      </c>
      <c r="P328" s="35" t="s">
        <v>118</v>
      </c>
      <c r="Q328" s="26" t="str">
        <f t="shared" si="47"/>
        <v>SI</v>
      </c>
    </row>
    <row r="329" spans="1:29" s="6" customFormat="1" ht="63" hidden="1" x14ac:dyDescent="0.15">
      <c r="A329" s="18">
        <f t="shared" si="49"/>
        <v>2022</v>
      </c>
      <c r="B329" s="28" t="s">
        <v>29</v>
      </c>
      <c r="C329" s="20" t="s">
        <v>16</v>
      </c>
      <c r="D329" s="29" t="s">
        <v>936</v>
      </c>
      <c r="E329" s="19" t="s">
        <v>462</v>
      </c>
      <c r="F329" s="19" t="s">
        <v>937</v>
      </c>
      <c r="G329" s="30">
        <v>50000</v>
      </c>
      <c r="H329" s="33"/>
      <c r="I329" s="23">
        <f>30*8</f>
        <v>240</v>
      </c>
      <c r="J329" s="24">
        <f>+K329</f>
        <v>44895</v>
      </c>
      <c r="K329" s="24">
        <v>44895</v>
      </c>
      <c r="L329" s="24">
        <v>45239</v>
      </c>
      <c r="M329" s="45">
        <f t="shared" ca="1" si="48"/>
        <v>45992.676445717596</v>
      </c>
      <c r="N329" s="25" t="str">
        <f t="shared" ref="N329:N392" ca="1" si="50">+IF(L329&gt;M329,"PLAZO VIGENTE","PLAZO TERMINADO")</f>
        <v>PLAZO TERMINADO</v>
      </c>
      <c r="O329" s="34" t="s">
        <v>83</v>
      </c>
      <c r="P329" s="35" t="s">
        <v>938</v>
      </c>
      <c r="Q329" s="26" t="str">
        <f t="shared" si="47"/>
        <v>NO</v>
      </c>
    </row>
    <row r="330" spans="1:29" s="6" customFormat="1" ht="81" hidden="1" x14ac:dyDescent="0.15">
      <c r="A330" s="18">
        <f t="shared" si="49"/>
        <v>2022</v>
      </c>
      <c r="B330" s="28" t="s">
        <v>29</v>
      </c>
      <c r="C330" s="20" t="s">
        <v>16</v>
      </c>
      <c r="D330" s="39" t="s">
        <v>939</v>
      </c>
      <c r="E330" s="19" t="s">
        <v>940</v>
      </c>
      <c r="F330" s="19" t="s">
        <v>941</v>
      </c>
      <c r="G330" s="30">
        <v>10000</v>
      </c>
      <c r="H330" s="33"/>
      <c r="I330" s="23">
        <v>120</v>
      </c>
      <c r="J330" s="24">
        <f>+K330</f>
        <v>44895</v>
      </c>
      <c r="K330" s="24">
        <v>44895</v>
      </c>
      <c r="L330" s="24">
        <f>+K330+I330-1</f>
        <v>45014</v>
      </c>
      <c r="M330" s="45">
        <f t="shared" ca="1" si="48"/>
        <v>45992.676445717596</v>
      </c>
      <c r="N330" s="25" t="str">
        <f t="shared" ca="1" si="50"/>
        <v>PLAZO TERMINADO</v>
      </c>
      <c r="O330" s="35" t="s">
        <v>525</v>
      </c>
      <c r="P330" s="35" t="s">
        <v>525</v>
      </c>
      <c r="Q330" s="26" t="str">
        <f t="shared" si="47"/>
        <v>SI</v>
      </c>
    </row>
    <row r="331" spans="1:29" s="6" customFormat="1" ht="81" hidden="1" x14ac:dyDescent="0.15">
      <c r="A331" s="18">
        <f t="shared" si="49"/>
        <v>2022</v>
      </c>
      <c r="B331" s="28" t="s">
        <v>34</v>
      </c>
      <c r="C331" s="20" t="s">
        <v>16</v>
      </c>
      <c r="D331" s="39" t="s">
        <v>942</v>
      </c>
      <c r="E331" s="19" t="s">
        <v>788</v>
      </c>
      <c r="F331" s="19" t="s">
        <v>943</v>
      </c>
      <c r="G331" s="30">
        <v>61578.06</v>
      </c>
      <c r="H331" s="33"/>
      <c r="I331" s="23">
        <f>+L331-K331</f>
        <v>118</v>
      </c>
      <c r="J331" s="24">
        <v>44895</v>
      </c>
      <c r="K331" s="24">
        <v>44895</v>
      </c>
      <c r="L331" s="24">
        <v>45013</v>
      </c>
      <c r="M331" s="45">
        <f t="shared" ca="1" si="48"/>
        <v>45992.676445717596</v>
      </c>
      <c r="N331" s="25" t="str">
        <f t="shared" ca="1" si="50"/>
        <v>PLAZO TERMINADO</v>
      </c>
      <c r="O331" s="35" t="s">
        <v>566</v>
      </c>
      <c r="P331" s="35" t="s">
        <v>566</v>
      </c>
      <c r="Q331" s="26" t="str">
        <f t="shared" si="47"/>
        <v>SI</v>
      </c>
    </row>
    <row r="332" spans="1:29" ht="90" hidden="1" x14ac:dyDescent="0.15">
      <c r="A332" s="18">
        <f t="shared" si="49"/>
        <v>2022</v>
      </c>
      <c r="B332" s="28" t="s">
        <v>34</v>
      </c>
      <c r="C332" s="20" t="s">
        <v>16</v>
      </c>
      <c r="D332" s="39" t="s">
        <v>944</v>
      </c>
      <c r="E332" s="19" t="s">
        <v>295</v>
      </c>
      <c r="F332" s="19" t="s">
        <v>945</v>
      </c>
      <c r="G332" s="30">
        <v>104022.2</v>
      </c>
      <c r="H332" s="33" t="s">
        <v>501</v>
      </c>
      <c r="I332" s="23">
        <v>90</v>
      </c>
      <c r="J332" s="24">
        <v>44896</v>
      </c>
      <c r="K332" s="24">
        <v>44979</v>
      </c>
      <c r="L332" s="24">
        <f>+K332+I332</f>
        <v>45069</v>
      </c>
      <c r="M332" s="45">
        <f t="shared" ca="1" si="48"/>
        <v>45992.676445717596</v>
      </c>
      <c r="N332" s="25" t="str">
        <f t="shared" ca="1" si="50"/>
        <v>PLAZO TERMINADO</v>
      </c>
      <c r="O332" s="34" t="s">
        <v>946</v>
      </c>
      <c r="P332" s="34" t="s">
        <v>946</v>
      </c>
      <c r="Q332" s="26" t="str">
        <f t="shared" si="47"/>
        <v>SI</v>
      </c>
      <c r="R332" s="6"/>
      <c r="S332" s="6"/>
      <c r="T332" s="6"/>
      <c r="U332" s="6"/>
      <c r="V332" s="6"/>
      <c r="W332" s="6"/>
      <c r="X332" s="6"/>
      <c r="Y332" s="6"/>
      <c r="Z332" s="6"/>
      <c r="AA332" s="6"/>
      <c r="AB332" s="6"/>
      <c r="AC332" s="6"/>
    </row>
    <row r="333" spans="1:29" s="6" customFormat="1" ht="99" hidden="1" x14ac:dyDescent="0.15">
      <c r="A333" s="18">
        <f t="shared" si="49"/>
        <v>2022</v>
      </c>
      <c r="B333" s="28" t="s">
        <v>34</v>
      </c>
      <c r="C333" s="20" t="s">
        <v>16</v>
      </c>
      <c r="D333" s="39" t="s">
        <v>947</v>
      </c>
      <c r="E333" s="19" t="s">
        <v>295</v>
      </c>
      <c r="F333" s="19" t="s">
        <v>948</v>
      </c>
      <c r="G333" s="30">
        <v>45977.8</v>
      </c>
      <c r="H333" s="33"/>
      <c r="I333" s="23">
        <f>+L333-K333</f>
        <v>89</v>
      </c>
      <c r="J333" s="24">
        <v>44896</v>
      </c>
      <c r="K333" s="24">
        <v>44942</v>
      </c>
      <c r="L333" s="24">
        <v>45031</v>
      </c>
      <c r="M333" s="45">
        <f t="shared" ca="1" si="48"/>
        <v>45992.676445717596</v>
      </c>
      <c r="N333" s="25" t="str">
        <f t="shared" ca="1" si="50"/>
        <v>PLAZO TERMINADO</v>
      </c>
      <c r="O333" s="34" t="s">
        <v>946</v>
      </c>
      <c r="P333" s="34" t="s">
        <v>946</v>
      </c>
      <c r="Q333" s="26" t="str">
        <f t="shared" si="47"/>
        <v>SI</v>
      </c>
    </row>
    <row r="334" spans="1:29" s="6" customFormat="1" ht="36" hidden="1" x14ac:dyDescent="0.15">
      <c r="A334" s="18">
        <f t="shared" si="49"/>
        <v>2022</v>
      </c>
      <c r="B334" s="28" t="s">
        <v>34</v>
      </c>
      <c r="C334" s="20" t="s">
        <v>16</v>
      </c>
      <c r="D334" s="39" t="s">
        <v>949</v>
      </c>
      <c r="E334" s="19" t="s">
        <v>638</v>
      </c>
      <c r="F334" s="19" t="s">
        <v>950</v>
      </c>
      <c r="G334" s="30">
        <v>0</v>
      </c>
      <c r="H334" s="22"/>
      <c r="I334" s="23">
        <f>+L334-K334</f>
        <v>60</v>
      </c>
      <c r="J334" s="24">
        <v>44896</v>
      </c>
      <c r="K334" s="24">
        <v>44896</v>
      </c>
      <c r="L334" s="24">
        <v>44956</v>
      </c>
      <c r="M334" s="45">
        <v>45189.860553935185</v>
      </c>
      <c r="N334" s="25" t="str">
        <f t="shared" si="50"/>
        <v>PLAZO TERMINADO</v>
      </c>
      <c r="O334" s="34" t="s">
        <v>951</v>
      </c>
      <c r="P334" s="35" t="s">
        <v>118</v>
      </c>
      <c r="Q334" s="26" t="str">
        <f t="shared" si="47"/>
        <v>NO</v>
      </c>
    </row>
    <row r="335" spans="1:29" s="6" customFormat="1" ht="54" hidden="1" x14ac:dyDescent="0.15">
      <c r="A335" s="18">
        <f t="shared" si="49"/>
        <v>2022</v>
      </c>
      <c r="B335" s="28" t="s">
        <v>215</v>
      </c>
      <c r="C335" s="20" t="s">
        <v>16</v>
      </c>
      <c r="D335" s="39" t="s">
        <v>952</v>
      </c>
      <c r="E335" s="19" t="s">
        <v>712</v>
      </c>
      <c r="F335" s="19" t="s">
        <v>953</v>
      </c>
      <c r="G335" s="30">
        <v>75000</v>
      </c>
      <c r="H335" s="33"/>
      <c r="I335" s="23">
        <v>90</v>
      </c>
      <c r="J335" s="24">
        <f t="shared" ref="J335:J340" si="51">+K335</f>
        <v>44897</v>
      </c>
      <c r="K335" s="24">
        <v>44897</v>
      </c>
      <c r="L335" s="24">
        <f>+K335+I335-1</f>
        <v>44986</v>
      </c>
      <c r="M335" s="45">
        <f t="shared" ref="M335:M341" ca="1" si="52">+NOW()</f>
        <v>45992.676445717596</v>
      </c>
      <c r="N335" s="25" t="str">
        <f t="shared" ca="1" si="50"/>
        <v>PLAZO TERMINADO</v>
      </c>
      <c r="O335" s="35" t="s">
        <v>106</v>
      </c>
      <c r="P335" s="35" t="s">
        <v>106</v>
      </c>
      <c r="Q335" s="26" t="str">
        <f t="shared" si="47"/>
        <v>SI</v>
      </c>
    </row>
    <row r="336" spans="1:29" s="6" customFormat="1" ht="45" hidden="1" x14ac:dyDescent="0.15">
      <c r="A336" s="18">
        <f t="shared" si="49"/>
        <v>2022</v>
      </c>
      <c r="B336" s="28" t="s">
        <v>215</v>
      </c>
      <c r="C336" s="20" t="s">
        <v>16</v>
      </c>
      <c r="D336" s="39" t="s">
        <v>954</v>
      </c>
      <c r="E336" s="19" t="s">
        <v>712</v>
      </c>
      <c r="F336" s="19" t="s">
        <v>955</v>
      </c>
      <c r="G336" s="38">
        <v>120000</v>
      </c>
      <c r="H336" s="33"/>
      <c r="I336" s="23">
        <v>90</v>
      </c>
      <c r="J336" s="24">
        <f t="shared" si="51"/>
        <v>44897</v>
      </c>
      <c r="K336" s="24">
        <v>44897</v>
      </c>
      <c r="L336" s="24">
        <f>+K336+I336-1</f>
        <v>44986</v>
      </c>
      <c r="M336" s="45">
        <f t="shared" ca="1" si="52"/>
        <v>45992.676445717596</v>
      </c>
      <c r="N336" s="25" t="str">
        <f t="shared" ca="1" si="50"/>
        <v>PLAZO TERMINADO</v>
      </c>
      <c r="O336" s="35" t="s">
        <v>106</v>
      </c>
      <c r="P336" s="35" t="s">
        <v>106</v>
      </c>
      <c r="Q336" s="26" t="str">
        <f t="shared" ref="Q336:Q359" si="53">+IF(O336=P336,"SI","NO")</f>
        <v>SI</v>
      </c>
      <c r="R336" s="1"/>
      <c r="S336" s="1"/>
      <c r="T336" s="1"/>
      <c r="U336" s="1"/>
      <c r="V336" s="1"/>
      <c r="W336" s="1"/>
      <c r="X336" s="1"/>
      <c r="Y336" s="1"/>
      <c r="Z336" s="1"/>
      <c r="AA336" s="1"/>
      <c r="AB336" s="1"/>
      <c r="AC336" s="1"/>
    </row>
    <row r="337" spans="1:29" s="6" customFormat="1" ht="72" hidden="1" x14ac:dyDescent="0.15">
      <c r="A337" s="18">
        <f t="shared" si="49"/>
        <v>2022</v>
      </c>
      <c r="B337" s="28" t="s">
        <v>226</v>
      </c>
      <c r="C337" s="20" t="s">
        <v>24</v>
      </c>
      <c r="D337" s="39" t="s">
        <v>956</v>
      </c>
      <c r="E337" s="19" t="s">
        <v>957</v>
      </c>
      <c r="F337" s="19" t="s">
        <v>958</v>
      </c>
      <c r="G337" s="30">
        <v>0</v>
      </c>
      <c r="H337" s="22" t="s">
        <v>21</v>
      </c>
      <c r="I337" s="23">
        <v>365</v>
      </c>
      <c r="J337" s="24">
        <f t="shared" si="51"/>
        <v>44900</v>
      </c>
      <c r="K337" s="24">
        <v>44900</v>
      </c>
      <c r="L337" s="24">
        <v>45265</v>
      </c>
      <c r="M337" s="45">
        <f t="shared" ca="1" si="52"/>
        <v>45992.676445717596</v>
      </c>
      <c r="N337" s="25" t="str">
        <f t="shared" ca="1" si="50"/>
        <v>PLAZO TERMINADO</v>
      </c>
      <c r="O337" s="31" t="s">
        <v>27</v>
      </c>
      <c r="P337" s="31" t="s">
        <v>27</v>
      </c>
      <c r="Q337" s="26" t="str">
        <f t="shared" si="53"/>
        <v>SI</v>
      </c>
    </row>
    <row r="338" spans="1:29" s="6" customFormat="1" ht="72" hidden="1" x14ac:dyDescent="0.15">
      <c r="A338" s="18">
        <f t="shared" si="49"/>
        <v>2022</v>
      </c>
      <c r="B338" s="28" t="s">
        <v>215</v>
      </c>
      <c r="C338" s="20" t="s">
        <v>24</v>
      </c>
      <c r="D338" s="39" t="s">
        <v>959</v>
      </c>
      <c r="E338" s="19" t="s">
        <v>960</v>
      </c>
      <c r="F338" s="19" t="s">
        <v>961</v>
      </c>
      <c r="G338" s="30">
        <v>0</v>
      </c>
      <c r="H338" s="22"/>
      <c r="I338" s="23">
        <f>+L338-K338</f>
        <v>365</v>
      </c>
      <c r="J338" s="24">
        <f t="shared" si="51"/>
        <v>44902</v>
      </c>
      <c r="K338" s="24">
        <v>44902</v>
      </c>
      <c r="L338" s="24">
        <v>45267</v>
      </c>
      <c r="M338" s="45">
        <f t="shared" ca="1" si="52"/>
        <v>45992.676445717596</v>
      </c>
      <c r="N338" s="25" t="str">
        <f t="shared" ca="1" si="50"/>
        <v>PLAZO TERMINADO</v>
      </c>
      <c r="O338" s="31" t="s">
        <v>27</v>
      </c>
      <c r="P338" s="31" t="s">
        <v>27</v>
      </c>
      <c r="Q338" s="26" t="str">
        <f t="shared" si="53"/>
        <v>SI</v>
      </c>
    </row>
    <row r="339" spans="1:29" s="6" customFormat="1" ht="54" hidden="1" x14ac:dyDescent="0.15">
      <c r="A339" s="18">
        <f t="shared" si="49"/>
        <v>2022</v>
      </c>
      <c r="B339" s="28" t="s">
        <v>29</v>
      </c>
      <c r="C339" s="20" t="s">
        <v>16</v>
      </c>
      <c r="D339" s="39" t="s">
        <v>962</v>
      </c>
      <c r="E339" s="19" t="s">
        <v>963</v>
      </c>
      <c r="F339" s="19" t="s">
        <v>964</v>
      </c>
      <c r="G339" s="30">
        <v>69000</v>
      </c>
      <c r="H339" s="33"/>
      <c r="I339" s="23">
        <v>60</v>
      </c>
      <c r="J339" s="24">
        <f t="shared" si="51"/>
        <v>44902</v>
      </c>
      <c r="K339" s="24">
        <v>44902</v>
      </c>
      <c r="L339" s="24">
        <f>+K339+I339-1</f>
        <v>44961</v>
      </c>
      <c r="M339" s="45">
        <f t="shared" ca="1" si="52"/>
        <v>45992.676445717596</v>
      </c>
      <c r="N339" s="25" t="str">
        <f t="shared" ca="1" si="50"/>
        <v>PLAZO TERMINADO</v>
      </c>
      <c r="O339" s="35" t="s">
        <v>106</v>
      </c>
      <c r="P339" s="35" t="s">
        <v>106</v>
      </c>
      <c r="Q339" s="26" t="str">
        <f t="shared" si="53"/>
        <v>SI</v>
      </c>
    </row>
    <row r="340" spans="1:29" s="6" customFormat="1" ht="36" hidden="1" x14ac:dyDescent="0.15">
      <c r="A340" s="18">
        <f t="shared" si="49"/>
        <v>2022</v>
      </c>
      <c r="B340" s="28" t="s">
        <v>675</v>
      </c>
      <c r="C340" s="20" t="s">
        <v>16</v>
      </c>
      <c r="D340" s="39" t="s">
        <v>965</v>
      </c>
      <c r="E340" s="39" t="s">
        <v>966</v>
      </c>
      <c r="F340" s="19" t="s">
        <v>967</v>
      </c>
      <c r="G340" s="30">
        <v>0</v>
      </c>
      <c r="H340" s="22" t="s">
        <v>968</v>
      </c>
      <c r="I340" s="23">
        <v>245</v>
      </c>
      <c r="J340" s="24">
        <f t="shared" si="51"/>
        <v>44902</v>
      </c>
      <c r="K340" s="24">
        <v>44902</v>
      </c>
      <c r="L340" s="24">
        <f>+K340+(6*30)</f>
        <v>45082</v>
      </c>
      <c r="M340" s="45">
        <f t="shared" ca="1" si="52"/>
        <v>45992.676445717596</v>
      </c>
      <c r="N340" s="25" t="str">
        <f t="shared" ca="1" si="50"/>
        <v>PLAZO TERMINADO</v>
      </c>
      <c r="O340" s="32" t="s">
        <v>969</v>
      </c>
      <c r="P340" s="35" t="s">
        <v>681</v>
      </c>
      <c r="Q340" s="26" t="str">
        <f t="shared" si="53"/>
        <v>NO</v>
      </c>
    </row>
    <row r="341" spans="1:29" s="6" customFormat="1" ht="36" hidden="1" x14ac:dyDescent="0.15">
      <c r="A341" s="18">
        <f t="shared" si="49"/>
        <v>2022</v>
      </c>
      <c r="B341" s="28" t="s">
        <v>34</v>
      </c>
      <c r="C341" s="20" t="s">
        <v>16</v>
      </c>
      <c r="D341" s="39" t="s">
        <v>363</v>
      </c>
      <c r="E341" s="19" t="s">
        <v>970</v>
      </c>
      <c r="F341" s="19" t="s">
        <v>971</v>
      </c>
      <c r="G341" s="30">
        <v>83858.16</v>
      </c>
      <c r="H341" s="33"/>
      <c r="I341" s="23">
        <f>+L341-K341</f>
        <v>101</v>
      </c>
      <c r="J341" s="24">
        <v>44902</v>
      </c>
      <c r="K341" s="24">
        <v>44936</v>
      </c>
      <c r="L341" s="24">
        <v>45037</v>
      </c>
      <c r="M341" s="45">
        <f t="shared" ca="1" si="52"/>
        <v>45992.676445717596</v>
      </c>
      <c r="N341" s="25" t="str">
        <f t="shared" ca="1" si="50"/>
        <v>PLAZO TERMINADO</v>
      </c>
      <c r="O341" s="34" t="s">
        <v>294</v>
      </c>
      <c r="P341" s="35" t="s">
        <v>118</v>
      </c>
      <c r="Q341" s="26" t="str">
        <f t="shared" si="53"/>
        <v>NO</v>
      </c>
    </row>
    <row r="342" spans="1:29" s="6" customFormat="1" ht="36" hidden="1" x14ac:dyDescent="0.15">
      <c r="A342" s="18">
        <f t="shared" si="49"/>
        <v>2022</v>
      </c>
      <c r="B342" s="28" t="s">
        <v>34</v>
      </c>
      <c r="C342" s="20" t="s">
        <v>16</v>
      </c>
      <c r="D342" s="39" t="s">
        <v>972</v>
      </c>
      <c r="E342" s="19" t="s">
        <v>973</v>
      </c>
      <c r="F342" s="19" t="s">
        <v>974</v>
      </c>
      <c r="G342" s="30">
        <v>0</v>
      </c>
      <c r="H342" s="22" t="s">
        <v>975</v>
      </c>
      <c r="I342" s="23">
        <v>75</v>
      </c>
      <c r="J342" s="24">
        <v>44902</v>
      </c>
      <c r="K342" s="24">
        <v>45009</v>
      </c>
      <c r="L342" s="24">
        <v>45054</v>
      </c>
      <c r="M342" s="45">
        <v>45189.860553935185</v>
      </c>
      <c r="N342" s="25" t="str">
        <f t="shared" si="50"/>
        <v>PLAZO TERMINADO</v>
      </c>
      <c r="O342" s="34" t="s">
        <v>83</v>
      </c>
      <c r="P342" s="35" t="s">
        <v>118</v>
      </c>
      <c r="Q342" s="26" t="str">
        <f t="shared" si="53"/>
        <v>NO</v>
      </c>
    </row>
    <row r="343" spans="1:29" s="6" customFormat="1" ht="63" hidden="1" x14ac:dyDescent="0.15">
      <c r="A343" s="18">
        <f t="shared" si="49"/>
        <v>2022</v>
      </c>
      <c r="B343" s="28" t="s">
        <v>675</v>
      </c>
      <c r="C343" s="20" t="s">
        <v>16</v>
      </c>
      <c r="D343" s="39" t="s">
        <v>976</v>
      </c>
      <c r="E343" s="39" t="s">
        <v>977</v>
      </c>
      <c r="F343" s="19" t="s">
        <v>978</v>
      </c>
      <c r="G343" s="30">
        <v>152061.6287</v>
      </c>
      <c r="H343" s="33" t="s">
        <v>501</v>
      </c>
      <c r="I343" s="23">
        <f>+L343-K343</f>
        <v>90</v>
      </c>
      <c r="J343" s="24">
        <v>44907</v>
      </c>
      <c r="K343" s="24">
        <v>44907</v>
      </c>
      <c r="L343" s="24">
        <f>+K343+90</f>
        <v>44997</v>
      </c>
      <c r="M343" s="45">
        <f ca="1">+NOW()</f>
        <v>45992.676445717596</v>
      </c>
      <c r="N343" s="25" t="str">
        <f t="shared" ca="1" si="50"/>
        <v>PLAZO TERMINADO</v>
      </c>
      <c r="O343" s="32" t="s">
        <v>979</v>
      </c>
      <c r="P343" s="32" t="s">
        <v>979</v>
      </c>
      <c r="Q343" s="26" t="str">
        <f t="shared" si="53"/>
        <v>SI</v>
      </c>
    </row>
    <row r="344" spans="1:29" s="6" customFormat="1" ht="36" hidden="1" x14ac:dyDescent="0.15">
      <c r="A344" s="18">
        <f t="shared" si="49"/>
        <v>2022</v>
      </c>
      <c r="B344" s="28" t="s">
        <v>34</v>
      </c>
      <c r="C344" s="20" t="s">
        <v>16</v>
      </c>
      <c r="D344" s="39" t="s">
        <v>980</v>
      </c>
      <c r="E344" s="19" t="s">
        <v>41</v>
      </c>
      <c r="F344" s="19" t="s">
        <v>981</v>
      </c>
      <c r="G344" s="30">
        <v>94347.61</v>
      </c>
      <c r="H344" s="33"/>
      <c r="I344" s="23">
        <f>+L344-K344</f>
        <v>45</v>
      </c>
      <c r="J344" s="24">
        <v>44907</v>
      </c>
      <c r="K344" s="24">
        <v>44907</v>
      </c>
      <c r="L344" s="24">
        <v>44952</v>
      </c>
      <c r="M344" s="45">
        <v>45189.860553935185</v>
      </c>
      <c r="N344" s="25" t="str">
        <f t="shared" si="50"/>
        <v>PLAZO TERMINADO</v>
      </c>
      <c r="O344" s="34" t="s">
        <v>465</v>
      </c>
      <c r="P344" s="35" t="s">
        <v>982</v>
      </c>
      <c r="Q344" s="26" t="str">
        <f t="shared" si="53"/>
        <v>NO</v>
      </c>
    </row>
    <row r="345" spans="1:29" s="6" customFormat="1" ht="126" hidden="1" x14ac:dyDescent="0.15">
      <c r="A345" s="18">
        <f t="shared" si="49"/>
        <v>2022</v>
      </c>
      <c r="B345" s="28" t="s">
        <v>34</v>
      </c>
      <c r="C345" s="20" t="s">
        <v>16</v>
      </c>
      <c r="D345" s="39" t="s">
        <v>983</v>
      </c>
      <c r="E345" s="19" t="s">
        <v>984</v>
      </c>
      <c r="F345" s="19" t="s">
        <v>985</v>
      </c>
      <c r="G345" s="30">
        <v>140000</v>
      </c>
      <c r="H345" s="33"/>
      <c r="I345" s="23">
        <f>+L345-K345</f>
        <v>125</v>
      </c>
      <c r="J345" s="24">
        <v>44907</v>
      </c>
      <c r="K345" s="24">
        <v>44907</v>
      </c>
      <c r="L345" s="24">
        <v>45032</v>
      </c>
      <c r="M345" s="45">
        <v>45189.860553935185</v>
      </c>
      <c r="N345" s="25" t="str">
        <f t="shared" si="50"/>
        <v>PLAZO TERMINADO</v>
      </c>
      <c r="O345" s="34" t="s">
        <v>986</v>
      </c>
      <c r="P345" s="35" t="s">
        <v>118</v>
      </c>
      <c r="Q345" s="26" t="str">
        <f t="shared" si="53"/>
        <v>NO</v>
      </c>
    </row>
    <row r="346" spans="1:29" s="6" customFormat="1" ht="144" hidden="1" x14ac:dyDescent="0.15">
      <c r="A346" s="18">
        <f t="shared" si="49"/>
        <v>2022</v>
      </c>
      <c r="B346" s="28" t="s">
        <v>275</v>
      </c>
      <c r="C346" s="20" t="s">
        <v>24</v>
      </c>
      <c r="D346" s="39" t="s">
        <v>987</v>
      </c>
      <c r="E346" s="19" t="s">
        <v>988</v>
      </c>
      <c r="F346" s="19" t="s">
        <v>989</v>
      </c>
      <c r="G346" s="30">
        <v>0</v>
      </c>
      <c r="H346" s="22"/>
      <c r="I346" s="23">
        <v>365</v>
      </c>
      <c r="J346" s="24">
        <v>44908</v>
      </c>
      <c r="K346" s="24">
        <v>44908</v>
      </c>
      <c r="L346" s="24">
        <f>+K346+365</f>
        <v>45273</v>
      </c>
      <c r="M346" s="45">
        <f t="shared" ref="M346:M352" ca="1" si="54">+NOW()</f>
        <v>45992.676445717596</v>
      </c>
      <c r="N346" s="25" t="str">
        <f t="shared" ca="1" si="50"/>
        <v>PLAZO TERMINADO</v>
      </c>
      <c r="O346" s="31" t="s">
        <v>27</v>
      </c>
      <c r="P346" s="31" t="s">
        <v>27</v>
      </c>
      <c r="Q346" s="26" t="str">
        <f t="shared" si="53"/>
        <v>SI</v>
      </c>
    </row>
    <row r="347" spans="1:29" ht="36" hidden="1" x14ac:dyDescent="0.15">
      <c r="A347" s="18">
        <f t="shared" si="49"/>
        <v>2022</v>
      </c>
      <c r="B347" s="28" t="s">
        <v>215</v>
      </c>
      <c r="C347" s="20" t="s">
        <v>16</v>
      </c>
      <c r="D347" s="39" t="s">
        <v>990</v>
      </c>
      <c r="E347" s="19" t="s">
        <v>712</v>
      </c>
      <c r="F347" s="19" t="s">
        <v>991</v>
      </c>
      <c r="G347" s="30">
        <v>30000</v>
      </c>
      <c r="H347" s="42"/>
      <c r="I347" s="23">
        <f>6*30</f>
        <v>180</v>
      </c>
      <c r="J347" s="24">
        <f>+K347</f>
        <v>44909</v>
      </c>
      <c r="K347" s="24">
        <v>44909</v>
      </c>
      <c r="L347" s="24">
        <f>+K347+I347-1</f>
        <v>45088</v>
      </c>
      <c r="M347" s="45">
        <f t="shared" ca="1" si="54"/>
        <v>45992.676445717596</v>
      </c>
      <c r="N347" s="25" t="str">
        <f t="shared" ca="1" si="50"/>
        <v>PLAZO TERMINADO</v>
      </c>
      <c r="O347" s="35" t="s">
        <v>525</v>
      </c>
      <c r="P347" s="35" t="s">
        <v>525</v>
      </c>
      <c r="Q347" s="26" t="str">
        <f t="shared" si="53"/>
        <v>SI</v>
      </c>
      <c r="R347" s="6"/>
      <c r="S347" s="6"/>
      <c r="T347" s="6"/>
      <c r="U347" s="6"/>
      <c r="V347" s="6"/>
      <c r="W347" s="6"/>
      <c r="X347" s="6"/>
      <c r="Y347" s="6"/>
      <c r="Z347" s="6"/>
      <c r="AA347" s="6"/>
      <c r="AB347" s="6"/>
      <c r="AC347" s="6"/>
    </row>
    <row r="348" spans="1:29" s="6" customFormat="1" ht="45" hidden="1" x14ac:dyDescent="0.15">
      <c r="A348" s="18">
        <f t="shared" si="49"/>
        <v>2022</v>
      </c>
      <c r="B348" s="28" t="s">
        <v>60</v>
      </c>
      <c r="C348" s="20" t="s">
        <v>16</v>
      </c>
      <c r="D348" s="39" t="s">
        <v>992</v>
      </c>
      <c r="E348" s="19" t="s">
        <v>993</v>
      </c>
      <c r="F348" s="19" t="s">
        <v>994</v>
      </c>
      <c r="G348" s="30">
        <v>50000</v>
      </c>
      <c r="H348" s="33"/>
      <c r="I348" s="23">
        <v>60</v>
      </c>
      <c r="J348" s="24">
        <f>+K348</f>
        <v>44909</v>
      </c>
      <c r="K348" s="24">
        <v>44909</v>
      </c>
      <c r="L348" s="24">
        <f>+K348+I348-1</f>
        <v>44968</v>
      </c>
      <c r="M348" s="45">
        <f t="shared" ca="1" si="54"/>
        <v>45992.676445717596</v>
      </c>
      <c r="N348" s="25" t="str">
        <f t="shared" ca="1" si="50"/>
        <v>PLAZO TERMINADO</v>
      </c>
      <c r="O348" s="34" t="s">
        <v>106</v>
      </c>
      <c r="P348" s="35" t="s">
        <v>106</v>
      </c>
      <c r="Q348" s="26" t="str">
        <f t="shared" si="53"/>
        <v>SI</v>
      </c>
    </row>
    <row r="349" spans="1:29" s="6" customFormat="1" ht="108" hidden="1" x14ac:dyDescent="0.15">
      <c r="A349" s="18">
        <f t="shared" si="49"/>
        <v>2022</v>
      </c>
      <c r="B349" s="28" t="s">
        <v>675</v>
      </c>
      <c r="C349" s="20" t="s">
        <v>16</v>
      </c>
      <c r="D349" s="39" t="s">
        <v>995</v>
      </c>
      <c r="E349" s="39" t="s">
        <v>996</v>
      </c>
      <c r="F349" s="19" t="s">
        <v>995</v>
      </c>
      <c r="G349" s="30">
        <v>0</v>
      </c>
      <c r="H349" s="22" t="s">
        <v>790</v>
      </c>
      <c r="I349" s="23">
        <v>246</v>
      </c>
      <c r="J349" s="24">
        <v>44916</v>
      </c>
      <c r="K349" s="24">
        <v>45187</v>
      </c>
      <c r="L349" s="24">
        <v>45256</v>
      </c>
      <c r="M349" s="45">
        <f t="shared" ca="1" si="54"/>
        <v>45992.676445717596</v>
      </c>
      <c r="N349" s="25" t="str">
        <f t="shared" ca="1" si="50"/>
        <v>PLAZO TERMINADO</v>
      </c>
      <c r="O349" s="32" t="s">
        <v>997</v>
      </c>
      <c r="P349" s="35" t="s">
        <v>681</v>
      </c>
      <c r="Q349" s="26" t="str">
        <f t="shared" si="53"/>
        <v>NO</v>
      </c>
    </row>
    <row r="350" spans="1:29" s="6" customFormat="1" ht="72" hidden="1" x14ac:dyDescent="0.15">
      <c r="A350" s="18">
        <f t="shared" si="49"/>
        <v>2022</v>
      </c>
      <c r="B350" s="28" t="s">
        <v>34</v>
      </c>
      <c r="C350" s="20" t="s">
        <v>16</v>
      </c>
      <c r="D350" s="39" t="s">
        <v>998</v>
      </c>
      <c r="E350" s="19" t="s">
        <v>888</v>
      </c>
      <c r="F350" s="19" t="s">
        <v>999</v>
      </c>
      <c r="G350" s="30">
        <v>175520.71</v>
      </c>
      <c r="H350" s="33"/>
      <c r="I350" s="23">
        <v>45</v>
      </c>
      <c r="J350" s="24">
        <v>44922</v>
      </c>
      <c r="K350" s="24">
        <v>44922</v>
      </c>
      <c r="L350" s="24">
        <f>+K350+I350</f>
        <v>44967</v>
      </c>
      <c r="M350" s="45">
        <f t="shared" ca="1" si="54"/>
        <v>45992.676445717596</v>
      </c>
      <c r="N350" s="25" t="str">
        <f t="shared" ca="1" si="50"/>
        <v>PLAZO TERMINADO</v>
      </c>
      <c r="O350" s="34" t="s">
        <v>1000</v>
      </c>
      <c r="P350" s="35" t="s">
        <v>1000</v>
      </c>
      <c r="Q350" s="26" t="str">
        <f t="shared" si="53"/>
        <v>SI</v>
      </c>
    </row>
    <row r="351" spans="1:29" s="6" customFormat="1" ht="99" hidden="1" x14ac:dyDescent="0.15">
      <c r="A351" s="18">
        <f t="shared" si="49"/>
        <v>2022</v>
      </c>
      <c r="B351" s="28" t="s">
        <v>34</v>
      </c>
      <c r="C351" s="20" t="s">
        <v>16</v>
      </c>
      <c r="D351" s="39" t="s">
        <v>1001</v>
      </c>
      <c r="E351" s="19" t="s">
        <v>788</v>
      </c>
      <c r="F351" s="19" t="s">
        <v>1002</v>
      </c>
      <c r="G351" s="38">
        <v>120000</v>
      </c>
      <c r="H351" s="33"/>
      <c r="I351" s="23">
        <v>45</v>
      </c>
      <c r="J351" s="24">
        <v>44922</v>
      </c>
      <c r="K351" s="24">
        <v>44953</v>
      </c>
      <c r="L351" s="24">
        <f>+K351+I351</f>
        <v>44998</v>
      </c>
      <c r="M351" s="45">
        <f t="shared" ca="1" si="54"/>
        <v>45992.676445717596</v>
      </c>
      <c r="N351" s="25" t="str">
        <f t="shared" ca="1" si="50"/>
        <v>PLAZO TERMINADO</v>
      </c>
      <c r="O351" s="34" t="s">
        <v>1003</v>
      </c>
      <c r="P351" s="34" t="s">
        <v>1003</v>
      </c>
      <c r="Q351" s="26" t="str">
        <f t="shared" si="53"/>
        <v>SI</v>
      </c>
      <c r="R351" s="1"/>
      <c r="S351" s="1"/>
      <c r="T351" s="1"/>
      <c r="U351" s="1"/>
      <c r="V351" s="1"/>
      <c r="W351" s="1"/>
      <c r="X351" s="1"/>
      <c r="Y351" s="1"/>
      <c r="Z351" s="1"/>
      <c r="AA351" s="1"/>
      <c r="AB351" s="1"/>
      <c r="AC351" s="1"/>
    </row>
    <row r="352" spans="1:29" s="6" customFormat="1" ht="117" hidden="1" x14ac:dyDescent="0.15">
      <c r="A352" s="18">
        <f t="shared" si="49"/>
        <v>2022</v>
      </c>
      <c r="B352" s="28" t="s">
        <v>34</v>
      </c>
      <c r="C352" s="20" t="s">
        <v>16</v>
      </c>
      <c r="D352" s="39" t="s">
        <v>1004</v>
      </c>
      <c r="E352" s="19" t="s">
        <v>1005</v>
      </c>
      <c r="F352" s="19" t="s">
        <v>1006</v>
      </c>
      <c r="G352" s="30">
        <v>144383.29999999999</v>
      </c>
      <c r="H352" s="33"/>
      <c r="I352" s="23">
        <f>+L352-K352</f>
        <v>80</v>
      </c>
      <c r="J352" s="24">
        <v>44922</v>
      </c>
      <c r="K352" s="24">
        <v>44960</v>
      </c>
      <c r="L352" s="24">
        <v>45040</v>
      </c>
      <c r="M352" s="45">
        <f t="shared" ca="1" si="54"/>
        <v>45992.676445717596</v>
      </c>
      <c r="N352" s="25" t="str">
        <f t="shared" ca="1" si="50"/>
        <v>PLAZO TERMINADO</v>
      </c>
      <c r="O352" s="35" t="s">
        <v>80</v>
      </c>
      <c r="P352" s="35" t="s">
        <v>80</v>
      </c>
      <c r="Q352" s="26" t="str">
        <f t="shared" si="53"/>
        <v>SI</v>
      </c>
    </row>
    <row r="353" spans="1:19" s="6" customFormat="1" ht="117" hidden="1" x14ac:dyDescent="0.15">
      <c r="A353" s="18">
        <f t="shared" si="49"/>
        <v>2022</v>
      </c>
      <c r="B353" s="28" t="s">
        <v>34</v>
      </c>
      <c r="C353" s="20" t="s">
        <v>16</v>
      </c>
      <c r="D353" s="39" t="s">
        <v>1007</v>
      </c>
      <c r="E353" s="19" t="s">
        <v>124</v>
      </c>
      <c r="F353" s="19" t="s">
        <v>1008</v>
      </c>
      <c r="G353" s="30">
        <v>303000</v>
      </c>
      <c r="H353" s="33"/>
      <c r="I353" s="23">
        <f>+L353-K353</f>
        <v>44</v>
      </c>
      <c r="J353" s="24">
        <v>44922</v>
      </c>
      <c r="K353" s="24">
        <v>44553</v>
      </c>
      <c r="L353" s="24">
        <v>44597</v>
      </c>
      <c r="M353" s="45">
        <v>45189.853446064815</v>
      </c>
      <c r="N353" s="25" t="str">
        <f t="shared" si="50"/>
        <v>PLAZO TERMINADO</v>
      </c>
      <c r="O353" s="35" t="s">
        <v>525</v>
      </c>
      <c r="P353" s="35" t="s">
        <v>525</v>
      </c>
      <c r="Q353" s="26" t="str">
        <f t="shared" si="53"/>
        <v>SI</v>
      </c>
    </row>
    <row r="354" spans="1:19" s="6" customFormat="1" ht="81" hidden="1" x14ac:dyDescent="0.15">
      <c r="A354" s="18">
        <f t="shared" si="49"/>
        <v>2022</v>
      </c>
      <c r="B354" s="28" t="s">
        <v>34</v>
      </c>
      <c r="C354" s="20" t="s">
        <v>16</v>
      </c>
      <c r="D354" s="39" t="s">
        <v>1009</v>
      </c>
      <c r="E354" s="19" t="s">
        <v>607</v>
      </c>
      <c r="F354" s="19" t="s">
        <v>1010</v>
      </c>
      <c r="G354" s="30">
        <v>361725</v>
      </c>
      <c r="H354" s="33"/>
      <c r="I354" s="23">
        <f>+L354-K354</f>
        <v>79</v>
      </c>
      <c r="J354" s="24">
        <v>44922</v>
      </c>
      <c r="K354" s="24">
        <v>44977</v>
      </c>
      <c r="L354" s="24">
        <v>45056</v>
      </c>
      <c r="M354" s="45">
        <v>45189.853446064815</v>
      </c>
      <c r="N354" s="25" t="str">
        <f t="shared" si="50"/>
        <v>PLAZO TERMINADO</v>
      </c>
      <c r="O354" s="35" t="s">
        <v>1011</v>
      </c>
      <c r="P354" s="35" t="s">
        <v>1011</v>
      </c>
      <c r="Q354" s="26" t="str">
        <f t="shared" si="53"/>
        <v>SI</v>
      </c>
    </row>
    <row r="355" spans="1:19" s="6" customFormat="1" ht="36" hidden="1" x14ac:dyDescent="0.15">
      <c r="A355" s="18">
        <f t="shared" si="49"/>
        <v>2022</v>
      </c>
      <c r="B355" s="28" t="s">
        <v>34</v>
      </c>
      <c r="C355" s="20" t="s">
        <v>16</v>
      </c>
      <c r="D355" s="39" t="s">
        <v>1012</v>
      </c>
      <c r="E355" s="19" t="s">
        <v>585</v>
      </c>
      <c r="F355" s="19" t="s">
        <v>1013</v>
      </c>
      <c r="G355" s="30">
        <v>0</v>
      </c>
      <c r="H355" s="22"/>
      <c r="I355" s="23">
        <f>+L355-K355</f>
        <v>45</v>
      </c>
      <c r="J355" s="24">
        <v>44922</v>
      </c>
      <c r="K355" s="24">
        <v>45013</v>
      </c>
      <c r="L355" s="24">
        <v>45058</v>
      </c>
      <c r="M355" s="45">
        <v>45189.853446064815</v>
      </c>
      <c r="N355" s="25" t="str">
        <f t="shared" si="50"/>
        <v>PLAZO TERMINADO</v>
      </c>
      <c r="O355" s="35" t="s">
        <v>118</v>
      </c>
      <c r="P355" s="35" t="s">
        <v>118</v>
      </c>
      <c r="Q355" s="26" t="str">
        <f t="shared" si="53"/>
        <v>SI</v>
      </c>
    </row>
    <row r="356" spans="1:19" s="6" customFormat="1" ht="90" hidden="1" x14ac:dyDescent="0.15">
      <c r="A356" s="18">
        <f t="shared" si="49"/>
        <v>2022</v>
      </c>
      <c r="B356" s="28" t="s">
        <v>34</v>
      </c>
      <c r="C356" s="20" t="s">
        <v>16</v>
      </c>
      <c r="D356" s="39" t="s">
        <v>1014</v>
      </c>
      <c r="E356" s="19" t="s">
        <v>984</v>
      </c>
      <c r="F356" s="19" t="s">
        <v>1015</v>
      </c>
      <c r="G356" s="30">
        <v>190717.29</v>
      </c>
      <c r="H356" s="33" t="s">
        <v>297</v>
      </c>
      <c r="I356" s="23">
        <v>120</v>
      </c>
      <c r="J356" s="24">
        <v>44922</v>
      </c>
      <c r="K356" s="24">
        <v>45020</v>
      </c>
      <c r="L356" s="24">
        <v>45080</v>
      </c>
      <c r="M356" s="45">
        <v>45189.860553935185</v>
      </c>
      <c r="N356" s="25" t="str">
        <f t="shared" si="50"/>
        <v>PLAZO TERMINADO</v>
      </c>
      <c r="O356" s="34" t="s">
        <v>1016</v>
      </c>
      <c r="P356" s="35" t="s">
        <v>80</v>
      </c>
      <c r="Q356" s="26" t="str">
        <f t="shared" si="53"/>
        <v>NO</v>
      </c>
    </row>
    <row r="357" spans="1:19" s="6" customFormat="1" ht="90" hidden="1" x14ac:dyDescent="0.15">
      <c r="A357" s="18">
        <f t="shared" si="49"/>
        <v>2022</v>
      </c>
      <c r="B357" s="28" t="s">
        <v>34</v>
      </c>
      <c r="C357" s="20" t="s">
        <v>16</v>
      </c>
      <c r="D357" s="39" t="s">
        <v>1017</v>
      </c>
      <c r="E357" s="19" t="s">
        <v>656</v>
      </c>
      <c r="F357" s="19" t="s">
        <v>1018</v>
      </c>
      <c r="G357" s="30">
        <v>320999.8</v>
      </c>
      <c r="H357" s="33"/>
      <c r="I357" s="23">
        <f>+L357-K357</f>
        <v>90</v>
      </c>
      <c r="J357" s="24">
        <v>44922</v>
      </c>
      <c r="K357" s="24">
        <v>45054</v>
      </c>
      <c r="L357" s="24">
        <v>45144</v>
      </c>
      <c r="M357" s="45">
        <v>45189.860553935185</v>
      </c>
      <c r="N357" s="25" t="str">
        <f t="shared" si="50"/>
        <v>PLAZO TERMINADO</v>
      </c>
      <c r="O357" s="35" t="s">
        <v>1011</v>
      </c>
      <c r="P357" s="35" t="s">
        <v>1011</v>
      </c>
      <c r="Q357" s="26" t="str">
        <f t="shared" si="53"/>
        <v>SI</v>
      </c>
    </row>
    <row r="358" spans="1:19" s="6" customFormat="1" ht="36" hidden="1" x14ac:dyDescent="0.15">
      <c r="A358" s="18">
        <f t="shared" si="49"/>
        <v>2022</v>
      </c>
      <c r="B358" s="28" t="s">
        <v>399</v>
      </c>
      <c r="C358" s="20" t="s">
        <v>16</v>
      </c>
      <c r="D358" s="39" t="s">
        <v>1019</v>
      </c>
      <c r="E358" s="19" t="s">
        <v>666</v>
      </c>
      <c r="F358" s="19" t="s">
        <v>1020</v>
      </c>
      <c r="G358" s="30">
        <v>238560</v>
      </c>
      <c r="H358" s="33"/>
      <c r="I358" s="23">
        <v>60</v>
      </c>
      <c r="J358" s="24">
        <v>44923</v>
      </c>
      <c r="K358" s="24">
        <v>44923</v>
      </c>
      <c r="L358" s="24">
        <v>44983</v>
      </c>
      <c r="M358" s="45">
        <f t="shared" ref="M358:M374" ca="1" si="55">+NOW()</f>
        <v>45992.676445717596</v>
      </c>
      <c r="N358" s="25" t="str">
        <f t="shared" ca="1" si="50"/>
        <v>PLAZO TERMINADO</v>
      </c>
      <c r="O358" s="35" t="s">
        <v>106</v>
      </c>
      <c r="P358" s="35" t="s">
        <v>106</v>
      </c>
      <c r="Q358" s="26" t="str">
        <f t="shared" si="53"/>
        <v>SI</v>
      </c>
    </row>
    <row r="359" spans="1:19" s="6" customFormat="1" ht="45" hidden="1" x14ac:dyDescent="0.15">
      <c r="A359" s="18">
        <f t="shared" si="49"/>
        <v>2022</v>
      </c>
      <c r="B359" s="28" t="s">
        <v>154</v>
      </c>
      <c r="C359" s="20" t="s">
        <v>16</v>
      </c>
      <c r="D359" s="39" t="s">
        <v>1021</v>
      </c>
      <c r="E359" s="19" t="s">
        <v>903</v>
      </c>
      <c r="F359" s="19" t="s">
        <v>904</v>
      </c>
      <c r="G359" s="30">
        <v>1000000</v>
      </c>
      <c r="H359" s="33" t="s">
        <v>21</v>
      </c>
      <c r="I359" s="23">
        <f>+L359-K359</f>
        <v>365</v>
      </c>
      <c r="J359" s="24">
        <f>+K359</f>
        <v>44924</v>
      </c>
      <c r="K359" s="24">
        <v>44924</v>
      </c>
      <c r="L359" s="24">
        <f>+K359+365</f>
        <v>45289</v>
      </c>
      <c r="M359" s="45">
        <f t="shared" ca="1" si="55"/>
        <v>45992.676445717596</v>
      </c>
      <c r="N359" s="25" t="str">
        <f t="shared" ca="1" si="50"/>
        <v>PLAZO TERMINADO</v>
      </c>
      <c r="O359" s="34" t="s">
        <v>906</v>
      </c>
      <c r="P359" s="35" t="s">
        <v>106</v>
      </c>
      <c r="Q359" s="26" t="str">
        <f t="shared" si="53"/>
        <v>NO</v>
      </c>
    </row>
    <row r="360" spans="1:19" s="6" customFormat="1" ht="36" hidden="1" x14ac:dyDescent="0.15">
      <c r="A360" s="18">
        <f t="shared" si="49"/>
        <v>2023</v>
      </c>
      <c r="B360" s="28" t="s">
        <v>215</v>
      </c>
      <c r="C360" s="20" t="s">
        <v>16</v>
      </c>
      <c r="D360" s="39" t="s">
        <v>1022</v>
      </c>
      <c r="E360" s="19" t="s">
        <v>1476</v>
      </c>
      <c r="F360" s="19" t="s">
        <v>1023</v>
      </c>
      <c r="G360" s="30">
        <v>120000</v>
      </c>
      <c r="H360" s="33" t="s">
        <v>196</v>
      </c>
      <c r="I360" s="23">
        <v>90</v>
      </c>
      <c r="J360" s="43">
        <v>44960</v>
      </c>
      <c r="K360" s="43">
        <v>44960</v>
      </c>
      <c r="L360" s="24">
        <f>+K360+I360-1</f>
        <v>45049</v>
      </c>
      <c r="M360" s="45">
        <f t="shared" ca="1" si="55"/>
        <v>45992.676445717596</v>
      </c>
      <c r="N360" s="25" t="str">
        <f t="shared" ca="1" si="50"/>
        <v>PLAZO TERMINADO</v>
      </c>
      <c r="O360" s="35" t="s">
        <v>482</v>
      </c>
      <c r="P360" s="35" t="s">
        <v>106</v>
      </c>
      <c r="Q360" s="26" t="s">
        <v>483</v>
      </c>
      <c r="R360" s="1"/>
      <c r="S360" s="1"/>
    </row>
    <row r="361" spans="1:19" s="6" customFormat="1" ht="63" hidden="1" x14ac:dyDescent="0.15">
      <c r="A361" s="18">
        <f t="shared" si="49"/>
        <v>2023</v>
      </c>
      <c r="B361" s="28" t="s">
        <v>490</v>
      </c>
      <c r="C361" s="20" t="s">
        <v>16</v>
      </c>
      <c r="D361" s="39" t="s">
        <v>491</v>
      </c>
      <c r="E361" s="19" t="s">
        <v>492</v>
      </c>
      <c r="F361" s="19" t="s">
        <v>1024</v>
      </c>
      <c r="G361" s="30">
        <v>0</v>
      </c>
      <c r="H361" s="22" t="s">
        <v>21</v>
      </c>
      <c r="I361" s="23">
        <v>365</v>
      </c>
      <c r="J361" s="24">
        <v>44979</v>
      </c>
      <c r="K361" s="43">
        <v>44979</v>
      </c>
      <c r="L361" s="24">
        <f>+K361+I361</f>
        <v>45344</v>
      </c>
      <c r="M361" s="45">
        <f t="shared" ca="1" si="55"/>
        <v>45992.676445717596</v>
      </c>
      <c r="N361" s="25" t="str">
        <f t="shared" ca="1" si="50"/>
        <v>PLAZO TERMINADO</v>
      </c>
      <c r="O361" s="34" t="s">
        <v>441</v>
      </c>
      <c r="P361" s="19" t="s">
        <v>494</v>
      </c>
      <c r="Q361" s="26" t="str">
        <f t="shared" ref="Q361:Q392" si="56">+IF(O361=P361,"SI","NO")</f>
        <v>NO</v>
      </c>
    </row>
    <row r="362" spans="1:19" s="6" customFormat="1" ht="36" hidden="1" x14ac:dyDescent="0.15">
      <c r="A362" s="18">
        <f t="shared" si="49"/>
        <v>2023</v>
      </c>
      <c r="B362" s="28" t="s">
        <v>186</v>
      </c>
      <c r="C362" s="20" t="s">
        <v>16</v>
      </c>
      <c r="D362" s="39" t="s">
        <v>1025</v>
      </c>
      <c r="E362" s="19" t="s">
        <v>188</v>
      </c>
      <c r="F362" s="19" t="s">
        <v>1026</v>
      </c>
      <c r="G362" s="30">
        <v>955781.12</v>
      </c>
      <c r="H362" s="33" t="s">
        <v>1027</v>
      </c>
      <c r="I362" s="23">
        <f>30*4</f>
        <v>120</v>
      </c>
      <c r="J362" s="43">
        <f t="shared" ref="J362:J371" si="57">+K362</f>
        <v>44980</v>
      </c>
      <c r="K362" s="43">
        <v>44980</v>
      </c>
      <c r="L362" s="24">
        <f>+K362+I362</f>
        <v>45100</v>
      </c>
      <c r="M362" s="45">
        <f t="shared" ca="1" si="55"/>
        <v>45992.676445717596</v>
      </c>
      <c r="N362" s="25" t="str">
        <f t="shared" ca="1" si="50"/>
        <v>PLAZO TERMINADO</v>
      </c>
      <c r="O362" s="34" t="s">
        <v>190</v>
      </c>
      <c r="P362" s="34" t="s">
        <v>190</v>
      </c>
      <c r="Q362" s="26" t="str">
        <f t="shared" si="56"/>
        <v>SI</v>
      </c>
      <c r="S362" s="46"/>
    </row>
    <row r="363" spans="1:19" s="6" customFormat="1" ht="27" hidden="1" x14ac:dyDescent="0.15">
      <c r="A363" s="18">
        <f t="shared" si="49"/>
        <v>2023</v>
      </c>
      <c r="B363" s="28" t="s">
        <v>179</v>
      </c>
      <c r="C363" s="20" t="s">
        <v>16</v>
      </c>
      <c r="D363" s="39" t="s">
        <v>1028</v>
      </c>
      <c r="E363" s="28" t="s">
        <v>1029</v>
      </c>
      <c r="F363" s="19" t="s">
        <v>1030</v>
      </c>
      <c r="G363" s="30">
        <v>0</v>
      </c>
      <c r="H363" s="22" t="s">
        <v>1031</v>
      </c>
      <c r="I363" s="23">
        <f t="shared" ref="I363:I371" si="58">+L363-K363</f>
        <v>310</v>
      </c>
      <c r="J363" s="43">
        <f t="shared" si="57"/>
        <v>44981</v>
      </c>
      <c r="K363" s="43">
        <v>44981</v>
      </c>
      <c r="L363" s="24">
        <v>45291</v>
      </c>
      <c r="M363" s="45">
        <f t="shared" ca="1" si="55"/>
        <v>45992.676445717596</v>
      </c>
      <c r="N363" s="25" t="str">
        <f t="shared" ca="1" si="50"/>
        <v>PLAZO TERMINADO</v>
      </c>
      <c r="O363" s="31" t="s">
        <v>829</v>
      </c>
      <c r="P363" s="31" t="s">
        <v>829</v>
      </c>
      <c r="Q363" s="26" t="str">
        <f t="shared" si="56"/>
        <v>SI</v>
      </c>
    </row>
    <row r="364" spans="1:19" s="6" customFormat="1" ht="27" hidden="1" x14ac:dyDescent="0.15">
      <c r="A364" s="18">
        <f t="shared" si="49"/>
        <v>2023</v>
      </c>
      <c r="B364" s="28" t="s">
        <v>179</v>
      </c>
      <c r="C364" s="20" t="s">
        <v>16</v>
      </c>
      <c r="D364" s="39" t="s">
        <v>1032</v>
      </c>
      <c r="E364" s="28" t="s">
        <v>1033</v>
      </c>
      <c r="F364" s="19" t="s">
        <v>1034</v>
      </c>
      <c r="G364" s="30">
        <v>0</v>
      </c>
      <c r="H364" s="22" t="s">
        <v>1031</v>
      </c>
      <c r="I364" s="23">
        <f t="shared" si="58"/>
        <v>310</v>
      </c>
      <c r="J364" s="43">
        <f t="shared" si="57"/>
        <v>44981</v>
      </c>
      <c r="K364" s="43">
        <v>44981</v>
      </c>
      <c r="L364" s="24">
        <v>45291</v>
      </c>
      <c r="M364" s="45">
        <f t="shared" ca="1" si="55"/>
        <v>45992.676445717596</v>
      </c>
      <c r="N364" s="25" t="str">
        <f t="shared" ca="1" si="50"/>
        <v>PLAZO TERMINADO</v>
      </c>
      <c r="O364" s="31" t="s">
        <v>829</v>
      </c>
      <c r="P364" s="31" t="s">
        <v>829</v>
      </c>
      <c r="Q364" s="26" t="str">
        <f t="shared" si="56"/>
        <v>SI</v>
      </c>
    </row>
    <row r="365" spans="1:19" s="6" customFormat="1" ht="27" hidden="1" x14ac:dyDescent="0.15">
      <c r="A365" s="18">
        <f t="shared" si="49"/>
        <v>2023</v>
      </c>
      <c r="B365" s="28" t="s">
        <v>179</v>
      </c>
      <c r="C365" s="20" t="s">
        <v>16</v>
      </c>
      <c r="D365" s="39" t="s">
        <v>1035</v>
      </c>
      <c r="E365" s="28" t="s">
        <v>1036</v>
      </c>
      <c r="F365" s="19" t="s">
        <v>1034</v>
      </c>
      <c r="G365" s="30">
        <v>0</v>
      </c>
      <c r="H365" s="22" t="s">
        <v>1031</v>
      </c>
      <c r="I365" s="23">
        <f t="shared" si="58"/>
        <v>310</v>
      </c>
      <c r="J365" s="43">
        <f t="shared" si="57"/>
        <v>44981</v>
      </c>
      <c r="K365" s="43">
        <v>44981</v>
      </c>
      <c r="L365" s="24">
        <v>45291</v>
      </c>
      <c r="M365" s="45">
        <f t="shared" ca="1" si="55"/>
        <v>45992.676445717596</v>
      </c>
      <c r="N365" s="25" t="str">
        <f t="shared" ca="1" si="50"/>
        <v>PLAZO TERMINADO</v>
      </c>
      <c r="O365" s="31" t="s">
        <v>829</v>
      </c>
      <c r="P365" s="31" t="s">
        <v>829</v>
      </c>
      <c r="Q365" s="26" t="str">
        <f t="shared" si="56"/>
        <v>SI</v>
      </c>
    </row>
    <row r="366" spans="1:19" s="6" customFormat="1" ht="36" hidden="1" x14ac:dyDescent="0.15">
      <c r="A366" s="18">
        <f t="shared" si="49"/>
        <v>2023</v>
      </c>
      <c r="B366" s="28" t="s">
        <v>179</v>
      </c>
      <c r="C366" s="20" t="s">
        <v>16</v>
      </c>
      <c r="D366" s="39" t="s">
        <v>1037</v>
      </c>
      <c r="E366" s="28" t="s">
        <v>1038</v>
      </c>
      <c r="F366" s="19" t="s">
        <v>1034</v>
      </c>
      <c r="G366" s="30">
        <v>0</v>
      </c>
      <c r="H366" s="22" t="s">
        <v>1031</v>
      </c>
      <c r="I366" s="23">
        <f t="shared" si="58"/>
        <v>310</v>
      </c>
      <c r="J366" s="43">
        <f t="shared" si="57"/>
        <v>44981</v>
      </c>
      <c r="K366" s="43">
        <v>44981</v>
      </c>
      <c r="L366" s="24">
        <v>45291</v>
      </c>
      <c r="M366" s="45">
        <f t="shared" ca="1" si="55"/>
        <v>45992.676445717596</v>
      </c>
      <c r="N366" s="25" t="str">
        <f t="shared" ca="1" si="50"/>
        <v>PLAZO TERMINADO</v>
      </c>
      <c r="O366" s="31" t="s">
        <v>829</v>
      </c>
      <c r="P366" s="31" t="s">
        <v>829</v>
      </c>
      <c r="Q366" s="26" t="str">
        <f t="shared" si="56"/>
        <v>SI</v>
      </c>
    </row>
    <row r="367" spans="1:19" s="6" customFormat="1" ht="27" hidden="1" x14ac:dyDescent="0.15">
      <c r="A367" s="18">
        <f t="shared" si="49"/>
        <v>2023</v>
      </c>
      <c r="B367" s="28" t="s">
        <v>179</v>
      </c>
      <c r="C367" s="20" t="s">
        <v>16</v>
      </c>
      <c r="D367" s="39" t="s">
        <v>1039</v>
      </c>
      <c r="E367" s="28" t="s">
        <v>1040</v>
      </c>
      <c r="F367" s="19" t="s">
        <v>1034</v>
      </c>
      <c r="G367" s="30">
        <v>0</v>
      </c>
      <c r="H367" s="22" t="s">
        <v>1031</v>
      </c>
      <c r="I367" s="23">
        <f t="shared" si="58"/>
        <v>310</v>
      </c>
      <c r="J367" s="43">
        <f t="shared" si="57"/>
        <v>44981</v>
      </c>
      <c r="K367" s="43">
        <v>44981</v>
      </c>
      <c r="L367" s="24">
        <v>45291</v>
      </c>
      <c r="M367" s="45">
        <f t="shared" ca="1" si="55"/>
        <v>45992.676445717596</v>
      </c>
      <c r="N367" s="25" t="str">
        <f t="shared" ca="1" si="50"/>
        <v>PLAZO TERMINADO</v>
      </c>
      <c r="O367" s="31" t="s">
        <v>829</v>
      </c>
      <c r="P367" s="31" t="s">
        <v>829</v>
      </c>
      <c r="Q367" s="26" t="str">
        <f t="shared" si="56"/>
        <v>SI</v>
      </c>
    </row>
    <row r="368" spans="1:19" s="6" customFormat="1" ht="27" hidden="1" x14ac:dyDescent="0.15">
      <c r="A368" s="18">
        <f t="shared" si="49"/>
        <v>2023</v>
      </c>
      <c r="B368" s="28" t="s">
        <v>179</v>
      </c>
      <c r="C368" s="20" t="s">
        <v>16</v>
      </c>
      <c r="D368" s="39" t="s">
        <v>1041</v>
      </c>
      <c r="E368" s="28" t="s">
        <v>1042</v>
      </c>
      <c r="F368" s="19" t="s">
        <v>1034</v>
      </c>
      <c r="G368" s="30">
        <v>0</v>
      </c>
      <c r="H368" s="22" t="s">
        <v>1031</v>
      </c>
      <c r="I368" s="23">
        <f t="shared" si="58"/>
        <v>310</v>
      </c>
      <c r="J368" s="43">
        <f t="shared" si="57"/>
        <v>44981</v>
      </c>
      <c r="K368" s="43">
        <v>44981</v>
      </c>
      <c r="L368" s="24">
        <v>45291</v>
      </c>
      <c r="M368" s="45">
        <f t="shared" ca="1" si="55"/>
        <v>45992.676445717596</v>
      </c>
      <c r="N368" s="25" t="str">
        <f t="shared" ca="1" si="50"/>
        <v>PLAZO TERMINADO</v>
      </c>
      <c r="O368" s="31" t="s">
        <v>829</v>
      </c>
      <c r="P368" s="31" t="s">
        <v>829</v>
      </c>
      <c r="Q368" s="26" t="str">
        <f t="shared" si="56"/>
        <v>SI</v>
      </c>
    </row>
    <row r="369" spans="1:29" s="6" customFormat="1" ht="27" hidden="1" x14ac:dyDescent="0.15">
      <c r="A369" s="18">
        <f t="shared" si="49"/>
        <v>2023</v>
      </c>
      <c r="B369" s="28" t="s">
        <v>179</v>
      </c>
      <c r="C369" s="20" t="s">
        <v>16</v>
      </c>
      <c r="D369" s="39" t="s">
        <v>1043</v>
      </c>
      <c r="E369" s="28" t="s">
        <v>1044</v>
      </c>
      <c r="F369" s="19" t="s">
        <v>1034</v>
      </c>
      <c r="G369" s="30">
        <v>0</v>
      </c>
      <c r="H369" s="22" t="s">
        <v>1031</v>
      </c>
      <c r="I369" s="23">
        <f t="shared" si="58"/>
        <v>310</v>
      </c>
      <c r="J369" s="43">
        <f t="shared" si="57"/>
        <v>44981</v>
      </c>
      <c r="K369" s="43">
        <v>44981</v>
      </c>
      <c r="L369" s="24">
        <v>45291</v>
      </c>
      <c r="M369" s="45">
        <f t="shared" ca="1" si="55"/>
        <v>45992.676445717596</v>
      </c>
      <c r="N369" s="25" t="str">
        <f t="shared" ca="1" si="50"/>
        <v>PLAZO TERMINADO</v>
      </c>
      <c r="O369" s="31" t="s">
        <v>829</v>
      </c>
      <c r="P369" s="31" t="s">
        <v>829</v>
      </c>
      <c r="Q369" s="26" t="str">
        <f t="shared" si="56"/>
        <v>SI</v>
      </c>
    </row>
    <row r="370" spans="1:29" s="6" customFormat="1" ht="27" hidden="1" x14ac:dyDescent="0.15">
      <c r="A370" s="18">
        <f t="shared" si="49"/>
        <v>2023</v>
      </c>
      <c r="B370" s="28" t="s">
        <v>179</v>
      </c>
      <c r="C370" s="20" t="s">
        <v>16</v>
      </c>
      <c r="D370" s="39" t="s">
        <v>1045</v>
      </c>
      <c r="E370" s="28" t="s">
        <v>1046</v>
      </c>
      <c r="F370" s="19" t="s">
        <v>1034</v>
      </c>
      <c r="G370" s="30">
        <v>0</v>
      </c>
      <c r="H370" s="22" t="s">
        <v>1031</v>
      </c>
      <c r="I370" s="23">
        <f t="shared" si="58"/>
        <v>310</v>
      </c>
      <c r="J370" s="43">
        <f t="shared" si="57"/>
        <v>44981</v>
      </c>
      <c r="K370" s="43">
        <v>44981</v>
      </c>
      <c r="L370" s="24">
        <v>45291</v>
      </c>
      <c r="M370" s="45">
        <f t="shared" ca="1" si="55"/>
        <v>45992.676445717596</v>
      </c>
      <c r="N370" s="25" t="str">
        <f t="shared" ca="1" si="50"/>
        <v>PLAZO TERMINADO</v>
      </c>
      <c r="O370" s="31" t="s">
        <v>829</v>
      </c>
      <c r="P370" s="31" t="s">
        <v>829</v>
      </c>
      <c r="Q370" s="26" t="str">
        <f t="shared" si="56"/>
        <v>SI</v>
      </c>
    </row>
    <row r="371" spans="1:29" s="6" customFormat="1" ht="27" hidden="1" x14ac:dyDescent="0.15">
      <c r="A371" s="18">
        <f t="shared" si="49"/>
        <v>2023</v>
      </c>
      <c r="B371" s="28" t="s">
        <v>179</v>
      </c>
      <c r="C371" s="20" t="s">
        <v>16</v>
      </c>
      <c r="D371" s="39" t="s">
        <v>1047</v>
      </c>
      <c r="E371" s="28" t="s">
        <v>1048</v>
      </c>
      <c r="F371" s="19" t="s">
        <v>1034</v>
      </c>
      <c r="G371" s="30">
        <v>0</v>
      </c>
      <c r="H371" s="22" t="s">
        <v>1031</v>
      </c>
      <c r="I371" s="23">
        <f t="shared" si="58"/>
        <v>310</v>
      </c>
      <c r="J371" s="43">
        <f t="shared" si="57"/>
        <v>44981</v>
      </c>
      <c r="K371" s="43">
        <v>44981</v>
      </c>
      <c r="L371" s="24">
        <v>45291</v>
      </c>
      <c r="M371" s="45">
        <f t="shared" ca="1" si="55"/>
        <v>45992.676445717596</v>
      </c>
      <c r="N371" s="25" t="str">
        <f t="shared" ca="1" si="50"/>
        <v>PLAZO TERMINADO</v>
      </c>
      <c r="O371" s="31" t="s">
        <v>829</v>
      </c>
      <c r="P371" s="31" t="s">
        <v>829</v>
      </c>
      <c r="Q371" s="26" t="str">
        <f t="shared" si="56"/>
        <v>SI</v>
      </c>
    </row>
    <row r="372" spans="1:29" s="6" customFormat="1" ht="45" hidden="1" x14ac:dyDescent="0.15">
      <c r="A372" s="18">
        <f t="shared" si="49"/>
        <v>2023</v>
      </c>
      <c r="B372" s="28" t="s">
        <v>215</v>
      </c>
      <c r="C372" s="20" t="s">
        <v>16</v>
      </c>
      <c r="D372" s="39" t="s">
        <v>1049</v>
      </c>
      <c r="E372" s="19" t="s">
        <v>1476</v>
      </c>
      <c r="F372" s="19" t="s">
        <v>1050</v>
      </c>
      <c r="G372" s="30">
        <v>120000</v>
      </c>
      <c r="H372" s="33" t="s">
        <v>1051</v>
      </c>
      <c r="I372" s="23">
        <v>30</v>
      </c>
      <c r="J372" s="43">
        <v>44981</v>
      </c>
      <c r="K372" s="43">
        <v>44983</v>
      </c>
      <c r="L372" s="24">
        <f>+K372+I372-1</f>
        <v>45012</v>
      </c>
      <c r="M372" s="45">
        <f t="shared" ca="1" si="55"/>
        <v>45992.676445717596</v>
      </c>
      <c r="N372" s="25" t="str">
        <f t="shared" ca="1" si="50"/>
        <v>PLAZO TERMINADO</v>
      </c>
      <c r="O372" s="35" t="s">
        <v>106</v>
      </c>
      <c r="P372" s="35" t="s">
        <v>106</v>
      </c>
      <c r="Q372" s="26" t="str">
        <f t="shared" si="56"/>
        <v>SI</v>
      </c>
      <c r="R372" s="1"/>
      <c r="S372" s="1"/>
    </row>
    <row r="373" spans="1:29" s="84" customFormat="1" ht="45" hidden="1" x14ac:dyDescent="0.15">
      <c r="A373" s="18">
        <f t="shared" si="49"/>
        <v>2023</v>
      </c>
      <c r="B373" s="28" t="s">
        <v>215</v>
      </c>
      <c r="C373" s="20" t="s">
        <v>16</v>
      </c>
      <c r="D373" s="39" t="s">
        <v>1052</v>
      </c>
      <c r="E373" s="19" t="s">
        <v>443</v>
      </c>
      <c r="F373" s="19" t="s">
        <v>1053</v>
      </c>
      <c r="G373" s="30">
        <v>120000</v>
      </c>
      <c r="H373" s="33" t="s">
        <v>1051</v>
      </c>
      <c r="I373" s="23">
        <v>30</v>
      </c>
      <c r="J373" s="43">
        <v>44987</v>
      </c>
      <c r="K373" s="43">
        <v>44988</v>
      </c>
      <c r="L373" s="24">
        <f>+K373+I373-1</f>
        <v>45017</v>
      </c>
      <c r="M373" s="45">
        <f t="shared" ca="1" si="55"/>
        <v>45992.676445717596</v>
      </c>
      <c r="N373" s="25" t="str">
        <f t="shared" ca="1" si="50"/>
        <v>PLAZO TERMINADO</v>
      </c>
      <c r="O373" s="35" t="s">
        <v>106</v>
      </c>
      <c r="P373" s="35" t="s">
        <v>106</v>
      </c>
      <c r="Q373" s="26" t="str">
        <f t="shared" si="56"/>
        <v>SI</v>
      </c>
      <c r="R373" s="1"/>
      <c r="S373" s="1"/>
      <c r="T373" s="6"/>
      <c r="U373" s="6"/>
      <c r="V373" s="6"/>
      <c r="W373" s="6"/>
      <c r="X373" s="6"/>
      <c r="Y373" s="6"/>
      <c r="Z373" s="6"/>
      <c r="AA373" s="6"/>
      <c r="AB373" s="6"/>
      <c r="AC373" s="6"/>
    </row>
    <row r="374" spans="1:29" s="6" customFormat="1" ht="99" hidden="1" x14ac:dyDescent="0.15">
      <c r="A374" s="18">
        <f t="shared" si="49"/>
        <v>2023</v>
      </c>
      <c r="B374" s="28" t="s">
        <v>34</v>
      </c>
      <c r="C374" s="20" t="s">
        <v>16</v>
      </c>
      <c r="D374" s="39" t="s">
        <v>1054</v>
      </c>
      <c r="E374" s="19" t="s">
        <v>762</v>
      </c>
      <c r="F374" s="19" t="s">
        <v>1055</v>
      </c>
      <c r="G374" s="30">
        <v>178463.14</v>
      </c>
      <c r="H374" s="33" t="s">
        <v>324</v>
      </c>
      <c r="I374" s="23">
        <v>60</v>
      </c>
      <c r="J374" s="43">
        <v>44995</v>
      </c>
      <c r="K374" s="43">
        <v>44995</v>
      </c>
      <c r="L374" s="24">
        <f>+K374+I374-1</f>
        <v>45054</v>
      </c>
      <c r="M374" s="45">
        <f t="shared" ca="1" si="55"/>
        <v>45992.676445717596</v>
      </c>
      <c r="N374" s="25" t="str">
        <f t="shared" ca="1" si="50"/>
        <v>PLAZO TERMINADO</v>
      </c>
      <c r="O374" s="32" t="s">
        <v>1056</v>
      </c>
      <c r="P374" s="35" t="s">
        <v>341</v>
      </c>
      <c r="Q374" s="26" t="str">
        <f t="shared" si="56"/>
        <v>NO</v>
      </c>
    </row>
    <row r="375" spans="1:29" s="6" customFormat="1" ht="36" hidden="1" x14ac:dyDescent="0.15">
      <c r="A375" s="18">
        <f t="shared" si="49"/>
        <v>2023</v>
      </c>
      <c r="B375" s="28" t="s">
        <v>34</v>
      </c>
      <c r="C375" s="20" t="s">
        <v>16</v>
      </c>
      <c r="D375" s="39" t="s">
        <v>1057</v>
      </c>
      <c r="E375" s="19" t="s">
        <v>120</v>
      </c>
      <c r="F375" s="19" t="s">
        <v>1058</v>
      </c>
      <c r="G375" s="30">
        <v>0</v>
      </c>
      <c r="H375" s="22" t="s">
        <v>38</v>
      </c>
      <c r="I375" s="23">
        <f>+L375-K375</f>
        <v>45</v>
      </c>
      <c r="J375" s="43">
        <v>44998</v>
      </c>
      <c r="K375" s="24">
        <v>44998</v>
      </c>
      <c r="L375" s="24">
        <v>45043</v>
      </c>
      <c r="M375" s="45">
        <v>45189.853446064815</v>
      </c>
      <c r="N375" s="25" t="str">
        <f t="shared" si="50"/>
        <v>PLAZO TERMINADO</v>
      </c>
      <c r="O375" s="34" t="s">
        <v>1059</v>
      </c>
      <c r="P375" s="35" t="s">
        <v>80</v>
      </c>
      <c r="Q375" s="26" t="str">
        <f t="shared" si="56"/>
        <v>NO</v>
      </c>
    </row>
    <row r="376" spans="1:29" s="6" customFormat="1" ht="63" hidden="1" x14ac:dyDescent="0.15">
      <c r="A376" s="18">
        <f t="shared" si="49"/>
        <v>2023</v>
      </c>
      <c r="B376" s="28" t="s">
        <v>215</v>
      </c>
      <c r="C376" s="20" t="s">
        <v>16</v>
      </c>
      <c r="D376" s="39" t="s">
        <v>1060</v>
      </c>
      <c r="E376" s="19" t="s">
        <v>1476</v>
      </c>
      <c r="F376" s="19" t="s">
        <v>1061</v>
      </c>
      <c r="G376" s="30">
        <v>120000</v>
      </c>
      <c r="H376" s="33" t="s">
        <v>1062</v>
      </c>
      <c r="I376" s="23">
        <v>15</v>
      </c>
      <c r="J376" s="43">
        <f>+K376</f>
        <v>45010</v>
      </c>
      <c r="K376" s="43">
        <v>45010</v>
      </c>
      <c r="L376" s="24">
        <f>+K376+I376-1</f>
        <v>45024</v>
      </c>
      <c r="M376" s="45">
        <f t="shared" ref="M376:M407" ca="1" si="59">+NOW()</f>
        <v>45992.676445717596</v>
      </c>
      <c r="N376" s="25" t="str">
        <f t="shared" ca="1" si="50"/>
        <v>PLAZO TERMINADO</v>
      </c>
      <c r="O376" s="35" t="s">
        <v>106</v>
      </c>
      <c r="P376" s="35" t="s">
        <v>106</v>
      </c>
      <c r="Q376" s="26" t="str">
        <f t="shared" si="56"/>
        <v>SI</v>
      </c>
      <c r="R376" s="1"/>
      <c r="S376" s="1"/>
    </row>
    <row r="377" spans="1:29" s="6" customFormat="1" ht="27" hidden="1" x14ac:dyDescent="0.15">
      <c r="A377" s="18">
        <f t="shared" si="49"/>
        <v>2023</v>
      </c>
      <c r="B377" s="28" t="s">
        <v>179</v>
      </c>
      <c r="C377" s="20" t="s">
        <v>24</v>
      </c>
      <c r="D377" s="39" t="s">
        <v>1063</v>
      </c>
      <c r="E377" s="28" t="s">
        <v>1063</v>
      </c>
      <c r="F377" s="19" t="s">
        <v>1064</v>
      </c>
      <c r="G377" s="30">
        <v>0</v>
      </c>
      <c r="H377" s="22" t="s">
        <v>32</v>
      </c>
      <c r="I377" s="23">
        <f>+L377-K377</f>
        <v>731</v>
      </c>
      <c r="J377" s="43">
        <f>+K377</f>
        <v>45014</v>
      </c>
      <c r="K377" s="43">
        <v>45014</v>
      </c>
      <c r="L377" s="24">
        <v>45745</v>
      </c>
      <c r="M377" s="45">
        <f t="shared" ca="1" si="59"/>
        <v>45992.676445717596</v>
      </c>
      <c r="N377" s="82" t="str">
        <f t="shared" ca="1" si="50"/>
        <v>PLAZO TERMINADO</v>
      </c>
      <c r="O377" s="31" t="s">
        <v>182</v>
      </c>
      <c r="P377" s="31" t="s">
        <v>27</v>
      </c>
      <c r="Q377" s="83" t="str">
        <f t="shared" si="56"/>
        <v>NO</v>
      </c>
      <c r="R377" s="84"/>
      <c r="S377" s="84"/>
      <c r="T377" s="84"/>
      <c r="U377" s="84"/>
      <c r="V377" s="84"/>
      <c r="W377" s="84"/>
      <c r="X377" s="84"/>
      <c r="Y377" s="84"/>
      <c r="Z377" s="84"/>
      <c r="AA377" s="84"/>
      <c r="AB377" s="84"/>
      <c r="AC377" s="84"/>
    </row>
    <row r="378" spans="1:29" s="6" customFormat="1" ht="63" hidden="1" x14ac:dyDescent="0.15">
      <c r="A378" s="18">
        <f t="shared" si="49"/>
        <v>2023</v>
      </c>
      <c r="B378" s="28" t="s">
        <v>15</v>
      </c>
      <c r="C378" s="20" t="s">
        <v>16</v>
      </c>
      <c r="D378" s="39" t="s">
        <v>1065</v>
      </c>
      <c r="E378" s="19" t="s">
        <v>1066</v>
      </c>
      <c r="F378" s="19" t="s">
        <v>1067</v>
      </c>
      <c r="G378" s="30">
        <v>484116.92</v>
      </c>
      <c r="H378" s="33" t="s">
        <v>38</v>
      </c>
      <c r="I378" s="23">
        <v>45</v>
      </c>
      <c r="J378" s="43">
        <v>45014</v>
      </c>
      <c r="K378" s="43">
        <v>45020</v>
      </c>
      <c r="L378" s="24">
        <f>+K378+I378</f>
        <v>45065</v>
      </c>
      <c r="M378" s="45">
        <f t="shared" ca="1" si="59"/>
        <v>45992.676445717596</v>
      </c>
      <c r="N378" s="25" t="str">
        <f t="shared" ca="1" si="50"/>
        <v>PLAZO TERMINADO</v>
      </c>
      <c r="O378" s="34" t="s">
        <v>1068</v>
      </c>
      <c r="P378" s="35" t="s">
        <v>428</v>
      </c>
      <c r="Q378" s="26" t="str">
        <f t="shared" si="56"/>
        <v>NO</v>
      </c>
      <c r="S378" s="46"/>
    </row>
    <row r="379" spans="1:29" s="6" customFormat="1" ht="18" hidden="1" x14ac:dyDescent="0.15">
      <c r="A379" s="18">
        <f t="shared" si="49"/>
        <v>2023</v>
      </c>
      <c r="B379" s="28" t="s">
        <v>29</v>
      </c>
      <c r="C379" s="20" t="s">
        <v>16</v>
      </c>
      <c r="D379" s="39" t="s">
        <v>1069</v>
      </c>
      <c r="E379" s="19" t="s">
        <v>1070</v>
      </c>
      <c r="F379" s="19" t="s">
        <v>1071</v>
      </c>
      <c r="G379" s="30">
        <v>0</v>
      </c>
      <c r="H379" s="22" t="s">
        <v>1072</v>
      </c>
      <c r="I379" s="23">
        <v>154</v>
      </c>
      <c r="J379" s="43">
        <f>+K379</f>
        <v>45015</v>
      </c>
      <c r="K379" s="43">
        <v>45015</v>
      </c>
      <c r="L379" s="24">
        <v>45169</v>
      </c>
      <c r="M379" s="45">
        <f t="shared" ca="1" si="59"/>
        <v>45992.676445717596</v>
      </c>
      <c r="N379" s="25" t="str">
        <f t="shared" ca="1" si="50"/>
        <v>PLAZO TERMINADO</v>
      </c>
      <c r="O379" s="35" t="s">
        <v>1073</v>
      </c>
      <c r="P379" s="35" t="s">
        <v>1073</v>
      </c>
      <c r="Q379" s="26" t="str">
        <f t="shared" si="56"/>
        <v>SI</v>
      </c>
    </row>
    <row r="380" spans="1:29" ht="27" hidden="1" x14ac:dyDescent="0.15">
      <c r="A380" s="18">
        <f t="shared" si="49"/>
        <v>2023</v>
      </c>
      <c r="B380" s="28" t="s">
        <v>179</v>
      </c>
      <c r="C380" s="20" t="s">
        <v>16</v>
      </c>
      <c r="D380" s="39" t="s">
        <v>1074</v>
      </c>
      <c r="E380" s="28" t="s">
        <v>1075</v>
      </c>
      <c r="F380" s="19" t="s">
        <v>1076</v>
      </c>
      <c r="G380" s="30">
        <v>0</v>
      </c>
      <c r="H380" s="22" t="s">
        <v>281</v>
      </c>
      <c r="I380" s="23">
        <f>+L380-K380</f>
        <v>272</v>
      </c>
      <c r="J380" s="43">
        <f>+K380</f>
        <v>45019</v>
      </c>
      <c r="K380" s="43">
        <v>45019</v>
      </c>
      <c r="L380" s="24">
        <v>45291</v>
      </c>
      <c r="M380" s="45">
        <f t="shared" ca="1" si="59"/>
        <v>45992.676445717596</v>
      </c>
      <c r="N380" s="25" t="str">
        <f t="shared" ca="1" si="50"/>
        <v>PLAZO TERMINADO</v>
      </c>
      <c r="O380" s="31" t="s">
        <v>829</v>
      </c>
      <c r="P380" s="31" t="s">
        <v>829</v>
      </c>
      <c r="Q380" s="26" t="str">
        <f t="shared" si="56"/>
        <v>SI</v>
      </c>
      <c r="R380" s="6"/>
      <c r="S380" s="6"/>
      <c r="T380" s="6"/>
      <c r="U380" s="6"/>
      <c r="V380" s="6"/>
      <c r="W380" s="6"/>
      <c r="X380" s="6"/>
      <c r="Y380" s="6"/>
      <c r="Z380" s="6"/>
      <c r="AA380" s="6"/>
      <c r="AB380" s="6"/>
      <c r="AC380" s="6"/>
    </row>
    <row r="381" spans="1:29" ht="45" hidden="1" x14ac:dyDescent="0.15">
      <c r="A381" s="18">
        <f t="shared" si="49"/>
        <v>2023</v>
      </c>
      <c r="B381" s="28" t="s">
        <v>29</v>
      </c>
      <c r="C381" s="20" t="s">
        <v>16</v>
      </c>
      <c r="D381" s="39" t="s">
        <v>1077</v>
      </c>
      <c r="E381" s="19" t="s">
        <v>1078</v>
      </c>
      <c r="F381" s="19" t="s">
        <v>1079</v>
      </c>
      <c r="G381" s="30">
        <v>69990</v>
      </c>
      <c r="H381" s="33" t="s">
        <v>324</v>
      </c>
      <c r="I381" s="23">
        <v>60</v>
      </c>
      <c r="J381" s="43">
        <f>+K381</f>
        <v>45026</v>
      </c>
      <c r="K381" s="43">
        <v>45026</v>
      </c>
      <c r="L381" s="24">
        <f>+K381+I381-1</f>
        <v>45085</v>
      </c>
      <c r="M381" s="45">
        <f t="shared" ca="1" si="59"/>
        <v>45992.676445717596</v>
      </c>
      <c r="N381" s="25" t="str">
        <f t="shared" ca="1" si="50"/>
        <v>PLAZO TERMINADO</v>
      </c>
      <c r="O381" s="35" t="s">
        <v>106</v>
      </c>
      <c r="P381" s="35" t="s">
        <v>106</v>
      </c>
      <c r="Q381" s="26" t="str">
        <f t="shared" si="56"/>
        <v>SI</v>
      </c>
      <c r="R381" s="6"/>
      <c r="S381" s="6"/>
      <c r="T381" s="6"/>
      <c r="U381" s="6"/>
      <c r="V381" s="6"/>
      <c r="W381" s="6"/>
      <c r="X381" s="6"/>
      <c r="Y381" s="6"/>
      <c r="Z381" s="6"/>
      <c r="AA381" s="6"/>
      <c r="AB381" s="6"/>
      <c r="AC381" s="6"/>
    </row>
    <row r="382" spans="1:29" s="6" customFormat="1" ht="54" hidden="1" x14ac:dyDescent="0.15">
      <c r="A382" s="18">
        <f t="shared" si="49"/>
        <v>2023</v>
      </c>
      <c r="B382" s="28" t="s">
        <v>215</v>
      </c>
      <c r="C382" s="20" t="s">
        <v>16</v>
      </c>
      <c r="D382" s="39" t="s">
        <v>1080</v>
      </c>
      <c r="E382" s="19" t="s">
        <v>924</v>
      </c>
      <c r="F382" s="19" t="s">
        <v>1081</v>
      </c>
      <c r="G382" s="30">
        <v>100000</v>
      </c>
      <c r="H382" s="33" t="s">
        <v>1082</v>
      </c>
      <c r="I382" s="23">
        <f>9*30</f>
        <v>270</v>
      </c>
      <c r="J382" s="43">
        <f>+K382</f>
        <v>45043</v>
      </c>
      <c r="K382" s="43">
        <v>45043</v>
      </c>
      <c r="L382" s="24">
        <v>45313</v>
      </c>
      <c r="M382" s="45">
        <f t="shared" ca="1" si="59"/>
        <v>45992.676445717596</v>
      </c>
      <c r="N382" s="25" t="str">
        <f t="shared" ca="1" si="50"/>
        <v>PLAZO TERMINADO</v>
      </c>
      <c r="O382" s="35" t="s">
        <v>938</v>
      </c>
      <c r="P382" s="35" t="s">
        <v>938</v>
      </c>
      <c r="Q382" s="26" t="str">
        <f t="shared" si="56"/>
        <v>SI</v>
      </c>
      <c r="R382" s="1"/>
      <c r="S382" s="1"/>
    </row>
    <row r="383" spans="1:29" s="6" customFormat="1" ht="90" hidden="1" x14ac:dyDescent="0.15">
      <c r="A383" s="18">
        <f t="shared" si="49"/>
        <v>2023</v>
      </c>
      <c r="B383" s="28" t="s">
        <v>34</v>
      </c>
      <c r="C383" s="20" t="s">
        <v>16</v>
      </c>
      <c r="D383" s="39" t="s">
        <v>1083</v>
      </c>
      <c r="E383" s="19" t="s">
        <v>49</v>
      </c>
      <c r="F383" s="19" t="s">
        <v>1084</v>
      </c>
      <c r="G383" s="30">
        <v>205663.4</v>
      </c>
      <c r="H383" s="33" t="s">
        <v>324</v>
      </c>
      <c r="I383" s="23">
        <v>60</v>
      </c>
      <c r="J383" s="43">
        <v>45043</v>
      </c>
      <c r="K383" s="43">
        <v>45043</v>
      </c>
      <c r="L383" s="24">
        <f>+K383+I383-1</f>
        <v>45102</v>
      </c>
      <c r="M383" s="45">
        <f t="shared" ca="1" si="59"/>
        <v>45992.676445717596</v>
      </c>
      <c r="N383" s="25" t="str">
        <f t="shared" ca="1" si="50"/>
        <v>PLAZO TERMINADO</v>
      </c>
      <c r="O383" s="35" t="s">
        <v>80</v>
      </c>
      <c r="P383" s="35" t="s">
        <v>80</v>
      </c>
      <c r="Q383" s="26" t="str">
        <f t="shared" si="56"/>
        <v>SI</v>
      </c>
    </row>
    <row r="384" spans="1:29" s="6" customFormat="1" ht="45" hidden="1" x14ac:dyDescent="0.15">
      <c r="A384" s="18">
        <f t="shared" si="49"/>
        <v>2023</v>
      </c>
      <c r="B384" s="39" t="s">
        <v>675</v>
      </c>
      <c r="C384" s="20" t="s">
        <v>16</v>
      </c>
      <c r="D384" s="39" t="s">
        <v>1085</v>
      </c>
      <c r="E384" s="39" t="s">
        <v>1086</v>
      </c>
      <c r="F384" s="19" t="s">
        <v>1087</v>
      </c>
      <c r="G384" s="30">
        <v>220228.74</v>
      </c>
      <c r="H384" s="22" t="s">
        <v>1088</v>
      </c>
      <c r="I384" s="23">
        <v>485</v>
      </c>
      <c r="J384" s="43">
        <v>45051</v>
      </c>
      <c r="K384" s="43">
        <v>45051</v>
      </c>
      <c r="L384" s="24">
        <f>+K384+I384-1</f>
        <v>45535</v>
      </c>
      <c r="M384" s="45">
        <f t="shared" ca="1" si="59"/>
        <v>45992.676445717596</v>
      </c>
      <c r="N384" s="25" t="str">
        <f t="shared" ca="1" si="50"/>
        <v>PLAZO TERMINADO</v>
      </c>
      <c r="O384" s="34" t="s">
        <v>1089</v>
      </c>
      <c r="P384" s="35" t="s">
        <v>1090</v>
      </c>
      <c r="Q384" s="26" t="str">
        <f t="shared" si="56"/>
        <v>NO</v>
      </c>
      <c r="T384" s="1"/>
      <c r="U384" s="1"/>
      <c r="V384" s="1"/>
      <c r="W384" s="1"/>
      <c r="X384" s="1"/>
      <c r="Y384" s="1"/>
      <c r="Z384" s="1"/>
      <c r="AA384" s="1"/>
      <c r="AB384" s="1"/>
      <c r="AC384" s="1"/>
    </row>
    <row r="385" spans="1:29" s="6" customFormat="1" ht="81" hidden="1" x14ac:dyDescent="0.15">
      <c r="A385" s="18">
        <f t="shared" si="49"/>
        <v>2023</v>
      </c>
      <c r="B385" s="28" t="s">
        <v>34</v>
      </c>
      <c r="C385" s="20" t="s">
        <v>16</v>
      </c>
      <c r="D385" s="39" t="s">
        <v>1091</v>
      </c>
      <c r="E385" s="19" t="s">
        <v>1092</v>
      </c>
      <c r="F385" s="19" t="s">
        <v>1093</v>
      </c>
      <c r="G385" s="30">
        <v>349445.46</v>
      </c>
      <c r="H385" s="33" t="s">
        <v>427</v>
      </c>
      <c r="I385" s="23">
        <v>180</v>
      </c>
      <c r="J385" s="43">
        <v>45055</v>
      </c>
      <c r="K385" s="43">
        <v>45055</v>
      </c>
      <c r="L385" s="24">
        <f>+K385+I385-1</f>
        <v>45234</v>
      </c>
      <c r="M385" s="45">
        <f t="shared" ca="1" si="59"/>
        <v>45992.676445717596</v>
      </c>
      <c r="N385" s="25" t="str">
        <f t="shared" ca="1" si="50"/>
        <v>PLAZO TERMINADO</v>
      </c>
      <c r="O385" s="32" t="s">
        <v>1094</v>
      </c>
      <c r="P385" s="35" t="s">
        <v>80</v>
      </c>
      <c r="Q385" s="26" t="str">
        <f t="shared" si="56"/>
        <v>NO</v>
      </c>
      <c r="S385" s="46"/>
      <c r="T385" s="1"/>
      <c r="U385" s="1"/>
      <c r="V385" s="1"/>
      <c r="W385" s="1"/>
      <c r="X385" s="1"/>
      <c r="Y385" s="1"/>
      <c r="Z385" s="1"/>
      <c r="AA385" s="1"/>
      <c r="AB385" s="1"/>
      <c r="AC385" s="1"/>
    </row>
    <row r="386" spans="1:29" s="6" customFormat="1" ht="45" hidden="1" x14ac:dyDescent="0.15">
      <c r="A386" s="18">
        <f t="shared" si="49"/>
        <v>2023</v>
      </c>
      <c r="B386" s="28" t="s">
        <v>34</v>
      </c>
      <c r="C386" s="20" t="s">
        <v>16</v>
      </c>
      <c r="D386" s="39" t="s">
        <v>637</v>
      </c>
      <c r="E386" s="19" t="s">
        <v>638</v>
      </c>
      <c r="F386" s="19" t="s">
        <v>1095</v>
      </c>
      <c r="G386" s="30">
        <v>50100</v>
      </c>
      <c r="H386" s="33" t="s">
        <v>1072</v>
      </c>
      <c r="I386" s="23">
        <v>150</v>
      </c>
      <c r="J386" s="43">
        <v>45058</v>
      </c>
      <c r="K386" s="24">
        <v>45058</v>
      </c>
      <c r="L386" s="24">
        <f>+K386+I386-1</f>
        <v>45207</v>
      </c>
      <c r="M386" s="45">
        <f t="shared" ca="1" si="59"/>
        <v>45992.676445717596</v>
      </c>
      <c r="N386" s="25" t="str">
        <f t="shared" ca="1" si="50"/>
        <v>PLAZO TERMINADO</v>
      </c>
      <c r="O386" s="34" t="s">
        <v>1096</v>
      </c>
      <c r="P386" s="35" t="s">
        <v>80</v>
      </c>
      <c r="Q386" s="26" t="str">
        <f t="shared" si="56"/>
        <v>NO</v>
      </c>
    </row>
    <row r="387" spans="1:29" s="6" customFormat="1" ht="135" hidden="1" x14ac:dyDescent="0.15">
      <c r="A387" s="18">
        <f t="shared" si="49"/>
        <v>2023</v>
      </c>
      <c r="B387" s="102" t="s">
        <v>1688</v>
      </c>
      <c r="C387" s="20" t="s">
        <v>24</v>
      </c>
      <c r="D387" s="39" t="s">
        <v>1097</v>
      </c>
      <c r="E387" s="39" t="s">
        <v>1098</v>
      </c>
      <c r="F387" s="19" t="s">
        <v>1603</v>
      </c>
      <c r="G387" s="38">
        <v>0</v>
      </c>
      <c r="H387" s="59" t="s">
        <v>32</v>
      </c>
      <c r="I387" s="19">
        <f>365*2</f>
        <v>730</v>
      </c>
      <c r="J387" s="54">
        <v>45118</v>
      </c>
      <c r="K387" s="54">
        <v>45118</v>
      </c>
      <c r="L387" s="44">
        <v>45849</v>
      </c>
      <c r="M387" s="44">
        <f t="shared" ca="1" si="59"/>
        <v>45992.67644560185</v>
      </c>
      <c r="N387" s="25" t="str">
        <f t="shared" ca="1" si="50"/>
        <v>PLAZO TERMINADO</v>
      </c>
      <c r="O387" s="31" t="s">
        <v>697</v>
      </c>
      <c r="P387" s="31" t="s">
        <v>106</v>
      </c>
      <c r="Q387" s="26" t="str">
        <f t="shared" si="56"/>
        <v>NO</v>
      </c>
    </row>
    <row r="388" spans="1:29" s="6" customFormat="1" ht="63" x14ac:dyDescent="0.15">
      <c r="A388" s="18">
        <f t="shared" si="49"/>
        <v>2023</v>
      </c>
      <c r="B388" s="28" t="s">
        <v>1099</v>
      </c>
      <c r="C388" s="20" t="s">
        <v>24</v>
      </c>
      <c r="D388" s="39" t="s">
        <v>1100</v>
      </c>
      <c r="E388" s="39" t="s">
        <v>1101</v>
      </c>
      <c r="F388" s="19" t="s">
        <v>1102</v>
      </c>
      <c r="G388" s="120">
        <v>0</v>
      </c>
      <c r="H388" s="59" t="s">
        <v>64</v>
      </c>
      <c r="I388" s="19">
        <f>365*5</f>
        <v>1825</v>
      </c>
      <c r="J388" s="54">
        <v>45128</v>
      </c>
      <c r="K388" s="54">
        <v>45128</v>
      </c>
      <c r="L388" s="44">
        <f t="shared" ref="L388:L398" si="60">+K388+I388</f>
        <v>46953</v>
      </c>
      <c r="M388" s="44">
        <f t="shared" ca="1" si="59"/>
        <v>45992.67644560185</v>
      </c>
      <c r="N388" s="25" t="str">
        <f t="shared" ca="1" si="50"/>
        <v>PLAZO VIGENTE</v>
      </c>
      <c r="O388" s="35" t="s">
        <v>83</v>
      </c>
      <c r="P388" s="31" t="s">
        <v>27</v>
      </c>
      <c r="Q388" s="26" t="str">
        <f t="shared" si="56"/>
        <v>NO</v>
      </c>
      <c r="R388" s="116"/>
    </row>
    <row r="389" spans="1:29" s="6" customFormat="1" ht="45" x14ac:dyDescent="0.15">
      <c r="A389" s="18">
        <f t="shared" si="49"/>
        <v>2023</v>
      </c>
      <c r="B389" s="28" t="s">
        <v>1099</v>
      </c>
      <c r="C389" s="20" t="s">
        <v>24</v>
      </c>
      <c r="D389" s="39" t="s">
        <v>1103</v>
      </c>
      <c r="E389" s="28" t="s">
        <v>290</v>
      </c>
      <c r="F389" s="19" t="s">
        <v>1104</v>
      </c>
      <c r="G389" s="120">
        <v>0</v>
      </c>
      <c r="H389" s="59" t="s">
        <v>64</v>
      </c>
      <c r="I389" s="19">
        <f>365*5</f>
        <v>1825</v>
      </c>
      <c r="J389" s="54">
        <v>45135</v>
      </c>
      <c r="K389" s="54">
        <f>+J389</f>
        <v>45135</v>
      </c>
      <c r="L389" s="44">
        <f t="shared" si="60"/>
        <v>46960</v>
      </c>
      <c r="M389" s="44">
        <f t="shared" ca="1" si="59"/>
        <v>45992.67644560185</v>
      </c>
      <c r="N389" s="25" t="str">
        <f t="shared" ca="1" si="50"/>
        <v>PLAZO VIGENTE</v>
      </c>
      <c r="O389" s="35" t="s">
        <v>286</v>
      </c>
      <c r="P389" s="31" t="s">
        <v>27</v>
      </c>
      <c r="Q389" s="26" t="str">
        <f t="shared" si="56"/>
        <v>NO</v>
      </c>
      <c r="R389" s="116"/>
    </row>
    <row r="390" spans="1:29" s="6" customFormat="1" ht="117" x14ac:dyDescent="0.15">
      <c r="A390" s="18">
        <f t="shared" si="49"/>
        <v>2023</v>
      </c>
      <c r="B390" s="28" t="s">
        <v>215</v>
      </c>
      <c r="C390" s="20" t="s">
        <v>24</v>
      </c>
      <c r="D390" s="39" t="s">
        <v>1105</v>
      </c>
      <c r="E390" s="19" t="s">
        <v>1106</v>
      </c>
      <c r="F390" s="19" t="s">
        <v>1107</v>
      </c>
      <c r="G390" s="120">
        <v>0</v>
      </c>
      <c r="H390" s="18" t="s">
        <v>219</v>
      </c>
      <c r="I390" s="19">
        <f>365*4</f>
        <v>1460</v>
      </c>
      <c r="J390" s="54">
        <v>45139</v>
      </c>
      <c r="K390" s="54">
        <f>+J390</f>
        <v>45139</v>
      </c>
      <c r="L390" s="44">
        <f t="shared" si="60"/>
        <v>46599</v>
      </c>
      <c r="M390" s="44">
        <f t="shared" ca="1" si="59"/>
        <v>45992.67644560185</v>
      </c>
      <c r="N390" s="25" t="str">
        <f t="shared" ca="1" si="50"/>
        <v>PLAZO VIGENTE</v>
      </c>
      <c r="O390" s="34" t="s">
        <v>760</v>
      </c>
      <c r="P390" s="35" t="s">
        <v>23</v>
      </c>
      <c r="Q390" s="26" t="str">
        <f t="shared" si="56"/>
        <v>NO</v>
      </c>
      <c r="R390" s="116"/>
    </row>
    <row r="391" spans="1:29" s="6" customFormat="1" ht="63" hidden="1" x14ac:dyDescent="0.15">
      <c r="A391" s="18">
        <f t="shared" ref="A391:A454" si="61">+YEAR(J391)</f>
        <v>2023</v>
      </c>
      <c r="B391" s="28" t="s">
        <v>215</v>
      </c>
      <c r="C391" s="20" t="s">
        <v>24</v>
      </c>
      <c r="D391" s="39" t="s">
        <v>1108</v>
      </c>
      <c r="E391" s="39" t="s">
        <v>1109</v>
      </c>
      <c r="F391" s="19" t="s">
        <v>1110</v>
      </c>
      <c r="G391" s="38">
        <v>0</v>
      </c>
      <c r="H391" s="59" t="s">
        <v>32</v>
      </c>
      <c r="I391" s="19">
        <f>365*2</f>
        <v>730</v>
      </c>
      <c r="J391" s="54">
        <v>45155</v>
      </c>
      <c r="K391" s="54">
        <f>+J391</f>
        <v>45155</v>
      </c>
      <c r="L391" s="44">
        <f t="shared" si="60"/>
        <v>45885</v>
      </c>
      <c r="M391" s="44">
        <f t="shared" ca="1" si="59"/>
        <v>45992.67644560185</v>
      </c>
      <c r="N391" s="25" t="str">
        <f t="shared" ca="1" si="50"/>
        <v>PLAZO TERMINADO</v>
      </c>
      <c r="O391" s="35" t="s">
        <v>83</v>
      </c>
      <c r="P391" s="35" t="s">
        <v>1111</v>
      </c>
      <c r="Q391" s="26" t="str">
        <f t="shared" si="56"/>
        <v>NO</v>
      </c>
    </row>
    <row r="392" spans="1:29" s="6" customFormat="1" ht="81" hidden="1" x14ac:dyDescent="0.15">
      <c r="A392" s="18">
        <f t="shared" si="61"/>
        <v>2023</v>
      </c>
      <c r="B392" s="102" t="s">
        <v>1688</v>
      </c>
      <c r="C392" s="20" t="s">
        <v>24</v>
      </c>
      <c r="D392" s="39" t="s">
        <v>1112</v>
      </c>
      <c r="E392" s="39" t="s">
        <v>1113</v>
      </c>
      <c r="F392" s="19" t="s">
        <v>1114</v>
      </c>
      <c r="G392" s="38">
        <v>0</v>
      </c>
      <c r="H392" s="59" t="s">
        <v>32</v>
      </c>
      <c r="I392" s="19">
        <f>365*2</f>
        <v>730</v>
      </c>
      <c r="J392" s="54">
        <v>45167</v>
      </c>
      <c r="K392" s="54">
        <v>45167</v>
      </c>
      <c r="L392" s="44">
        <v>45898</v>
      </c>
      <c r="M392" s="44">
        <f t="shared" ca="1" si="59"/>
        <v>45992.67644560185</v>
      </c>
      <c r="N392" s="25" t="str">
        <f t="shared" ca="1" si="50"/>
        <v>PLAZO TERMINADO</v>
      </c>
      <c r="O392" s="31" t="s">
        <v>697</v>
      </c>
      <c r="P392" s="31" t="s">
        <v>106</v>
      </c>
      <c r="Q392" s="26" t="str">
        <f t="shared" si="56"/>
        <v>NO</v>
      </c>
    </row>
    <row r="393" spans="1:29" s="6" customFormat="1" ht="117" hidden="1" x14ac:dyDescent="0.15">
      <c r="A393" s="18">
        <f t="shared" si="61"/>
        <v>2023</v>
      </c>
      <c r="B393" s="102" t="s">
        <v>1688</v>
      </c>
      <c r="C393" s="20" t="s">
        <v>24</v>
      </c>
      <c r="D393" s="39" t="s">
        <v>1115</v>
      </c>
      <c r="E393" s="39" t="s">
        <v>1116</v>
      </c>
      <c r="F393" s="19" t="s">
        <v>1117</v>
      </c>
      <c r="G393" s="38">
        <v>0</v>
      </c>
      <c r="H393" s="59" t="s">
        <v>32</v>
      </c>
      <c r="I393" s="19">
        <f>365*2</f>
        <v>730</v>
      </c>
      <c r="J393" s="54">
        <v>45168</v>
      </c>
      <c r="K393" s="54">
        <f>+J393</f>
        <v>45168</v>
      </c>
      <c r="L393" s="44">
        <f t="shared" si="60"/>
        <v>45898</v>
      </c>
      <c r="M393" s="44">
        <f t="shared" ca="1" si="59"/>
        <v>45992.67644560185</v>
      </c>
      <c r="N393" s="25" t="str">
        <f t="shared" ref="N393:N456" ca="1" si="62">+IF(L393&gt;M393,"PLAZO VIGENTE","PLAZO TERMINADO")</f>
        <v>PLAZO TERMINADO</v>
      </c>
      <c r="O393" s="31" t="s">
        <v>697</v>
      </c>
      <c r="P393" s="31" t="s">
        <v>106</v>
      </c>
      <c r="Q393" s="26" t="str">
        <f t="shared" ref="Q393:Q424" si="63">+IF(O393=P393,"SI","NO")</f>
        <v>NO</v>
      </c>
    </row>
    <row r="394" spans="1:29" s="6" customFormat="1" ht="81" hidden="1" x14ac:dyDescent="0.15">
      <c r="A394" s="18">
        <f t="shared" si="61"/>
        <v>2023</v>
      </c>
      <c r="B394" s="102" t="s">
        <v>1688</v>
      </c>
      <c r="C394" s="20" t="s">
        <v>24</v>
      </c>
      <c r="D394" s="39" t="s">
        <v>1118</v>
      </c>
      <c r="E394" s="39" t="s">
        <v>1119</v>
      </c>
      <c r="F394" s="19" t="s">
        <v>1120</v>
      </c>
      <c r="G394" s="38">
        <v>0</v>
      </c>
      <c r="H394" s="59" t="s">
        <v>32</v>
      </c>
      <c r="I394" s="19">
        <f>365*2</f>
        <v>730</v>
      </c>
      <c r="J394" s="54">
        <v>45169</v>
      </c>
      <c r="K394" s="54">
        <v>45169</v>
      </c>
      <c r="L394" s="44">
        <f t="shared" si="60"/>
        <v>45899</v>
      </c>
      <c r="M394" s="44">
        <f t="shared" ca="1" si="59"/>
        <v>45992.67644560185</v>
      </c>
      <c r="N394" s="25" t="str">
        <f t="shared" ca="1" si="62"/>
        <v>PLAZO TERMINADO</v>
      </c>
      <c r="O394" s="31" t="s">
        <v>697</v>
      </c>
      <c r="P394" s="31" t="s">
        <v>106</v>
      </c>
      <c r="Q394" s="26" t="str">
        <f t="shared" si="63"/>
        <v>NO</v>
      </c>
    </row>
    <row r="395" spans="1:29" s="6" customFormat="1" ht="99" x14ac:dyDescent="0.15">
      <c r="A395" s="18">
        <f t="shared" si="61"/>
        <v>2023</v>
      </c>
      <c r="B395" s="102" t="s">
        <v>1688</v>
      </c>
      <c r="C395" s="20" t="s">
        <v>24</v>
      </c>
      <c r="D395" s="39" t="s">
        <v>1121</v>
      </c>
      <c r="E395" s="39" t="s">
        <v>343</v>
      </c>
      <c r="F395" s="19" t="s">
        <v>1122</v>
      </c>
      <c r="G395" s="120">
        <v>0</v>
      </c>
      <c r="H395" s="59" t="s">
        <v>219</v>
      </c>
      <c r="I395" s="19">
        <f>4*365</f>
        <v>1460</v>
      </c>
      <c r="J395" s="54">
        <v>45181</v>
      </c>
      <c r="K395" s="54">
        <f>+J395</f>
        <v>45181</v>
      </c>
      <c r="L395" s="44">
        <f t="shared" si="60"/>
        <v>46641</v>
      </c>
      <c r="M395" s="44">
        <f t="shared" ca="1" si="59"/>
        <v>45992.67644560185</v>
      </c>
      <c r="N395" s="25" t="str">
        <f t="shared" ca="1" si="62"/>
        <v>PLAZO VIGENTE</v>
      </c>
      <c r="O395" s="31" t="s">
        <v>697</v>
      </c>
      <c r="P395" s="31" t="s">
        <v>106</v>
      </c>
      <c r="Q395" s="26" t="str">
        <f t="shared" si="63"/>
        <v>NO</v>
      </c>
      <c r="R395" s="116"/>
    </row>
    <row r="396" spans="1:29" s="6" customFormat="1" ht="36" x14ac:dyDescent="0.15">
      <c r="A396" s="18">
        <f t="shared" si="61"/>
        <v>2023</v>
      </c>
      <c r="B396" s="28" t="s">
        <v>215</v>
      </c>
      <c r="C396" s="20" t="s">
        <v>24</v>
      </c>
      <c r="D396" s="39" t="s">
        <v>1123</v>
      </c>
      <c r="E396" s="19" t="s">
        <v>712</v>
      </c>
      <c r="F396" s="19" t="s">
        <v>759</v>
      </c>
      <c r="G396" s="120">
        <v>0</v>
      </c>
      <c r="H396" s="59" t="s">
        <v>219</v>
      </c>
      <c r="I396" s="19">
        <f>365*4</f>
        <v>1460</v>
      </c>
      <c r="J396" s="54">
        <v>45184</v>
      </c>
      <c r="K396" s="54">
        <f>+J396</f>
        <v>45184</v>
      </c>
      <c r="L396" s="44">
        <f t="shared" si="60"/>
        <v>46644</v>
      </c>
      <c r="M396" s="44">
        <f t="shared" ca="1" si="59"/>
        <v>45992.67644560185</v>
      </c>
      <c r="N396" s="25" t="str">
        <f t="shared" ca="1" si="62"/>
        <v>PLAZO VIGENTE</v>
      </c>
      <c r="O396" s="35" t="s">
        <v>1124</v>
      </c>
      <c r="P396" s="35" t="s">
        <v>1111</v>
      </c>
      <c r="Q396" s="26" t="str">
        <f t="shared" si="63"/>
        <v>NO</v>
      </c>
      <c r="R396" s="116"/>
    </row>
    <row r="397" spans="1:29" s="6" customFormat="1" ht="108" hidden="1" x14ac:dyDescent="0.15">
      <c r="A397" s="18">
        <f t="shared" si="61"/>
        <v>2023</v>
      </c>
      <c r="B397" s="102" t="s">
        <v>1688</v>
      </c>
      <c r="C397" s="20" t="s">
        <v>24</v>
      </c>
      <c r="D397" s="39" t="s">
        <v>1125</v>
      </c>
      <c r="E397" s="39" t="s">
        <v>1126</v>
      </c>
      <c r="F397" s="19" t="s">
        <v>1127</v>
      </c>
      <c r="G397" s="120">
        <v>0</v>
      </c>
      <c r="H397" s="59" t="s">
        <v>32</v>
      </c>
      <c r="I397" s="19">
        <f>365*2</f>
        <v>730</v>
      </c>
      <c r="J397" s="54">
        <v>45184</v>
      </c>
      <c r="K397" s="54">
        <v>45184</v>
      </c>
      <c r="L397" s="44">
        <f t="shared" si="60"/>
        <v>45914</v>
      </c>
      <c r="M397" s="44">
        <f t="shared" ca="1" si="59"/>
        <v>45992.67644560185</v>
      </c>
      <c r="N397" s="111" t="s">
        <v>1674</v>
      </c>
      <c r="O397" s="31" t="s">
        <v>697</v>
      </c>
      <c r="P397" s="31" t="s">
        <v>106</v>
      </c>
      <c r="Q397" s="26" t="str">
        <f t="shared" si="63"/>
        <v>NO</v>
      </c>
      <c r="R397" s="116"/>
    </row>
    <row r="398" spans="1:29" s="6" customFormat="1" ht="36" hidden="1" x14ac:dyDescent="0.15">
      <c r="A398" s="18">
        <f t="shared" si="61"/>
        <v>2023</v>
      </c>
      <c r="B398" s="28" t="s">
        <v>34</v>
      </c>
      <c r="C398" s="20" t="s">
        <v>16</v>
      </c>
      <c r="D398" s="39" t="s">
        <v>1128</v>
      </c>
      <c r="E398" s="19" t="s">
        <v>188</v>
      </c>
      <c r="F398" s="19" t="s">
        <v>1129</v>
      </c>
      <c r="G398" s="30">
        <v>5000000</v>
      </c>
      <c r="H398" s="33" t="s">
        <v>1130</v>
      </c>
      <c r="I398" s="23">
        <v>365</v>
      </c>
      <c r="J398" s="43">
        <v>45187</v>
      </c>
      <c r="K398" s="43">
        <f>+J398</f>
        <v>45187</v>
      </c>
      <c r="L398" s="24">
        <f t="shared" si="60"/>
        <v>45552</v>
      </c>
      <c r="M398" s="45">
        <f t="shared" ca="1" si="59"/>
        <v>45992.676445717596</v>
      </c>
      <c r="N398" s="25" t="str">
        <f t="shared" ca="1" si="62"/>
        <v>PLAZO TERMINADO</v>
      </c>
      <c r="O398" s="35" t="s">
        <v>83</v>
      </c>
      <c r="P398" s="31" t="s">
        <v>106</v>
      </c>
      <c r="Q398" s="26" t="str">
        <f t="shared" si="63"/>
        <v>NO</v>
      </c>
    </row>
    <row r="399" spans="1:29" s="6" customFormat="1" ht="189" hidden="1" x14ac:dyDescent="0.15">
      <c r="A399" s="18">
        <f t="shared" si="61"/>
        <v>2023</v>
      </c>
      <c r="B399" s="28" t="s">
        <v>1688</v>
      </c>
      <c r="C399" s="20" t="s">
        <v>694</v>
      </c>
      <c r="D399" s="39" t="s">
        <v>1131</v>
      </c>
      <c r="E399" s="39" t="s">
        <v>1132</v>
      </c>
      <c r="F399" s="19" t="s">
        <v>1133</v>
      </c>
      <c r="G399" s="30">
        <v>0</v>
      </c>
      <c r="H399" s="33" t="s">
        <v>1134</v>
      </c>
      <c r="I399" s="23">
        <f>+L399-K399</f>
        <v>466</v>
      </c>
      <c r="J399" s="43">
        <v>45191</v>
      </c>
      <c r="K399" s="43">
        <f>+J399</f>
        <v>45191</v>
      </c>
      <c r="L399" s="24">
        <v>45657</v>
      </c>
      <c r="M399" s="45">
        <f t="shared" ca="1" si="59"/>
        <v>45992.676445717596</v>
      </c>
      <c r="N399" s="25" t="str">
        <f t="shared" ca="1" si="62"/>
        <v>PLAZO TERMINADO</v>
      </c>
      <c r="O399" s="31" t="s">
        <v>697</v>
      </c>
      <c r="P399" s="31" t="s">
        <v>106</v>
      </c>
      <c r="Q399" s="26" t="str">
        <f t="shared" si="63"/>
        <v>NO</v>
      </c>
    </row>
    <row r="400" spans="1:29" s="6" customFormat="1" ht="36" hidden="1" x14ac:dyDescent="0.15">
      <c r="A400" s="18">
        <f t="shared" si="61"/>
        <v>2023</v>
      </c>
      <c r="B400" s="102" t="s">
        <v>1688</v>
      </c>
      <c r="C400" s="20" t="s">
        <v>24</v>
      </c>
      <c r="D400" s="39" t="s">
        <v>1135</v>
      </c>
      <c r="E400" s="39" t="s">
        <v>221</v>
      </c>
      <c r="F400" s="19" t="s">
        <v>1136</v>
      </c>
      <c r="G400" s="120">
        <v>0</v>
      </c>
      <c r="H400" s="59" t="s">
        <v>32</v>
      </c>
      <c r="I400" s="19">
        <f>365*2</f>
        <v>730</v>
      </c>
      <c r="J400" s="54">
        <v>45194</v>
      </c>
      <c r="K400" s="54">
        <v>45194</v>
      </c>
      <c r="L400" s="44">
        <f t="shared" ref="L400:L407" si="64">+K400+I400</f>
        <v>45924</v>
      </c>
      <c r="M400" s="44">
        <f t="shared" ca="1" si="59"/>
        <v>45992.67644560185</v>
      </c>
      <c r="N400" s="111" t="s">
        <v>1674</v>
      </c>
      <c r="O400" s="31" t="s">
        <v>697</v>
      </c>
      <c r="P400" s="31" t="s">
        <v>106</v>
      </c>
      <c r="Q400" s="26" t="str">
        <f t="shared" si="63"/>
        <v>NO</v>
      </c>
      <c r="R400" s="116"/>
    </row>
    <row r="401" spans="1:19" s="6" customFormat="1" ht="207" hidden="1" x14ac:dyDescent="0.15">
      <c r="A401" s="18">
        <f t="shared" si="61"/>
        <v>2023</v>
      </c>
      <c r="B401" s="102" t="s">
        <v>1688</v>
      </c>
      <c r="C401" s="20" t="s">
        <v>694</v>
      </c>
      <c r="D401" s="39" t="s">
        <v>1137</v>
      </c>
      <c r="E401" s="39" t="s">
        <v>1138</v>
      </c>
      <c r="F401" s="19" t="s">
        <v>1139</v>
      </c>
      <c r="G401" s="120">
        <v>0</v>
      </c>
      <c r="H401" s="59" t="s">
        <v>32</v>
      </c>
      <c r="I401" s="19">
        <f>365*2</f>
        <v>730</v>
      </c>
      <c r="J401" s="54">
        <v>45194</v>
      </c>
      <c r="K401" s="54">
        <f>+J401</f>
        <v>45194</v>
      </c>
      <c r="L401" s="44">
        <f t="shared" si="64"/>
        <v>45924</v>
      </c>
      <c r="M401" s="44">
        <f t="shared" ca="1" si="59"/>
        <v>45992.67644560185</v>
      </c>
      <c r="N401" s="111" t="s">
        <v>1674</v>
      </c>
      <c r="O401" s="31" t="s">
        <v>697</v>
      </c>
      <c r="P401" s="31" t="s">
        <v>106</v>
      </c>
      <c r="Q401" s="26" t="str">
        <f t="shared" si="63"/>
        <v>NO</v>
      </c>
      <c r="R401" s="116"/>
    </row>
    <row r="402" spans="1:19" s="6" customFormat="1" ht="72" hidden="1" x14ac:dyDescent="0.15">
      <c r="A402" s="18">
        <f t="shared" si="61"/>
        <v>2023</v>
      </c>
      <c r="B402" s="28" t="s">
        <v>232</v>
      </c>
      <c r="C402" s="20" t="s">
        <v>24</v>
      </c>
      <c r="D402" s="39" t="s">
        <v>1140</v>
      </c>
      <c r="E402" s="39" t="s">
        <v>1141</v>
      </c>
      <c r="F402" s="19" t="s">
        <v>1142</v>
      </c>
      <c r="G402" s="30">
        <v>0</v>
      </c>
      <c r="H402" s="33" t="s">
        <v>21</v>
      </c>
      <c r="I402" s="23">
        <v>365</v>
      </c>
      <c r="J402" s="43">
        <v>45194</v>
      </c>
      <c r="K402" s="43">
        <f>+J402</f>
        <v>45194</v>
      </c>
      <c r="L402" s="24">
        <f t="shared" si="64"/>
        <v>45559</v>
      </c>
      <c r="M402" s="45">
        <f t="shared" ca="1" si="59"/>
        <v>45992.676445717596</v>
      </c>
      <c r="N402" s="25" t="str">
        <f t="shared" ca="1" si="62"/>
        <v>PLAZO TERMINADO</v>
      </c>
      <c r="O402" s="31" t="s">
        <v>1143</v>
      </c>
      <c r="P402" s="31" t="s">
        <v>106</v>
      </c>
      <c r="Q402" s="26" t="str">
        <f t="shared" si="63"/>
        <v>NO</v>
      </c>
    </row>
    <row r="403" spans="1:19" s="6" customFormat="1" ht="81" hidden="1" x14ac:dyDescent="0.15">
      <c r="A403" s="18">
        <f t="shared" si="61"/>
        <v>2023</v>
      </c>
      <c r="B403" s="28" t="s">
        <v>1144</v>
      </c>
      <c r="C403" s="20" t="s">
        <v>24</v>
      </c>
      <c r="D403" s="39" t="s">
        <v>1145</v>
      </c>
      <c r="E403" s="39" t="s">
        <v>1146</v>
      </c>
      <c r="F403" s="19" t="s">
        <v>1147</v>
      </c>
      <c r="G403" s="120">
        <v>0</v>
      </c>
      <c r="H403" s="59" t="s">
        <v>32</v>
      </c>
      <c r="I403" s="19">
        <f>365*2</f>
        <v>730</v>
      </c>
      <c r="J403" s="54">
        <v>45194</v>
      </c>
      <c r="K403" s="54">
        <f>+J403</f>
        <v>45194</v>
      </c>
      <c r="L403" s="44">
        <v>45925</v>
      </c>
      <c r="M403" s="44">
        <f t="shared" ca="1" si="59"/>
        <v>45992.67644560185</v>
      </c>
      <c r="N403" s="111" t="s">
        <v>1674</v>
      </c>
      <c r="O403" s="35" t="s">
        <v>1148</v>
      </c>
      <c r="P403" s="31" t="s">
        <v>106</v>
      </c>
      <c r="Q403" s="26" t="str">
        <f t="shared" si="63"/>
        <v>NO</v>
      </c>
      <c r="R403" s="116"/>
    </row>
    <row r="404" spans="1:19" s="6" customFormat="1" ht="72" hidden="1" x14ac:dyDescent="0.15">
      <c r="A404" s="18">
        <f t="shared" si="61"/>
        <v>2023</v>
      </c>
      <c r="B404" s="28" t="s">
        <v>215</v>
      </c>
      <c r="C404" s="20" t="s">
        <v>16</v>
      </c>
      <c r="D404" s="39" t="s">
        <v>1149</v>
      </c>
      <c r="E404" s="39" t="s">
        <v>1553</v>
      </c>
      <c r="F404" s="19" t="s">
        <v>1150</v>
      </c>
      <c r="G404" s="30">
        <v>73440</v>
      </c>
      <c r="H404" s="33" t="s">
        <v>21</v>
      </c>
      <c r="I404" s="23">
        <v>365</v>
      </c>
      <c r="J404" s="43">
        <v>45194</v>
      </c>
      <c r="K404" s="43">
        <f>+J404</f>
        <v>45194</v>
      </c>
      <c r="L404" s="24">
        <f t="shared" si="64"/>
        <v>45559</v>
      </c>
      <c r="M404" s="45">
        <f t="shared" ca="1" si="59"/>
        <v>45992.676445717596</v>
      </c>
      <c r="N404" s="25" t="str">
        <f t="shared" ca="1" si="62"/>
        <v>PLAZO TERMINADO</v>
      </c>
      <c r="O404" s="35" t="s">
        <v>106</v>
      </c>
      <c r="P404" s="35" t="s">
        <v>106</v>
      </c>
      <c r="Q404" s="26" t="str">
        <f t="shared" si="63"/>
        <v>SI</v>
      </c>
      <c r="R404" s="1"/>
      <c r="S404" s="1"/>
    </row>
    <row r="405" spans="1:19" s="6" customFormat="1" ht="72" hidden="1" x14ac:dyDescent="0.15">
      <c r="A405" s="18">
        <f t="shared" si="61"/>
        <v>2023</v>
      </c>
      <c r="B405" s="28" t="s">
        <v>186</v>
      </c>
      <c r="C405" s="20" t="s">
        <v>16</v>
      </c>
      <c r="D405" s="39" t="s">
        <v>1151</v>
      </c>
      <c r="E405" s="39" t="s">
        <v>1152</v>
      </c>
      <c r="F405" s="19" t="s">
        <v>1153</v>
      </c>
      <c r="G405" s="30">
        <v>837622.6</v>
      </c>
      <c r="H405" s="33" t="s">
        <v>1027</v>
      </c>
      <c r="I405" s="23">
        <f>30*4</f>
        <v>120</v>
      </c>
      <c r="J405" s="43">
        <v>45196</v>
      </c>
      <c r="K405" s="43">
        <v>45196</v>
      </c>
      <c r="L405" s="24">
        <f t="shared" si="64"/>
        <v>45316</v>
      </c>
      <c r="M405" s="45">
        <f t="shared" ca="1" si="59"/>
        <v>45992.676445717596</v>
      </c>
      <c r="N405" s="25" t="str">
        <f t="shared" ca="1" si="62"/>
        <v>PLAZO TERMINADO</v>
      </c>
      <c r="O405" s="34" t="s">
        <v>190</v>
      </c>
      <c r="P405" s="31" t="s">
        <v>190</v>
      </c>
      <c r="Q405" s="26" t="str">
        <f t="shared" si="63"/>
        <v>SI</v>
      </c>
      <c r="S405" s="46"/>
    </row>
    <row r="406" spans="1:19" s="6" customFormat="1" ht="72" hidden="1" x14ac:dyDescent="0.15">
      <c r="A406" s="18">
        <f t="shared" si="61"/>
        <v>2023</v>
      </c>
      <c r="B406" s="28" t="s">
        <v>675</v>
      </c>
      <c r="C406" s="20" t="s">
        <v>16</v>
      </c>
      <c r="D406" s="39" t="s">
        <v>1154</v>
      </c>
      <c r="E406" s="39" t="s">
        <v>1155</v>
      </c>
      <c r="F406" s="19" t="s">
        <v>1156</v>
      </c>
      <c r="G406" s="30">
        <v>52997.85</v>
      </c>
      <c r="H406" s="33" t="s">
        <v>1027</v>
      </c>
      <c r="I406" s="23">
        <v>120</v>
      </c>
      <c r="J406" s="43">
        <v>45198</v>
      </c>
      <c r="K406" s="43">
        <v>45245</v>
      </c>
      <c r="L406" s="24">
        <f t="shared" si="64"/>
        <v>45365</v>
      </c>
      <c r="M406" s="45">
        <f t="shared" ca="1" si="59"/>
        <v>45992.676445717596</v>
      </c>
      <c r="N406" s="25" t="str">
        <f t="shared" ca="1" si="62"/>
        <v>PLAZO TERMINADO</v>
      </c>
      <c r="O406" s="35" t="s">
        <v>1157</v>
      </c>
      <c r="P406" s="31" t="s">
        <v>106</v>
      </c>
      <c r="Q406" s="26" t="str">
        <f t="shared" si="63"/>
        <v>NO</v>
      </c>
    </row>
    <row r="407" spans="1:19" s="6" customFormat="1" ht="54" hidden="1" x14ac:dyDescent="0.15">
      <c r="A407" s="18">
        <f t="shared" si="61"/>
        <v>2023</v>
      </c>
      <c r="B407" s="28" t="s">
        <v>399</v>
      </c>
      <c r="C407" s="20" t="s">
        <v>16</v>
      </c>
      <c r="D407" s="39" t="s">
        <v>1158</v>
      </c>
      <c r="E407" s="19" t="s">
        <v>127</v>
      </c>
      <c r="F407" s="19" t="s">
        <v>1159</v>
      </c>
      <c r="G407" s="30">
        <v>70838</v>
      </c>
      <c r="H407" s="33" t="s">
        <v>75</v>
      </c>
      <c r="I407" s="23">
        <v>30</v>
      </c>
      <c r="J407" s="43">
        <v>45201</v>
      </c>
      <c r="K407" s="43">
        <f t="shared" ref="K407:K444" si="65">+J407</f>
        <v>45201</v>
      </c>
      <c r="L407" s="24">
        <f t="shared" si="64"/>
        <v>45231</v>
      </c>
      <c r="M407" s="45">
        <f t="shared" ca="1" si="59"/>
        <v>45992.676445717596</v>
      </c>
      <c r="N407" s="25" t="str">
        <f t="shared" ca="1" si="62"/>
        <v>PLAZO TERMINADO</v>
      </c>
      <c r="O407" s="35" t="s">
        <v>106</v>
      </c>
      <c r="P407" s="31" t="s">
        <v>106</v>
      </c>
      <c r="Q407" s="26" t="str">
        <f t="shared" si="63"/>
        <v>SI</v>
      </c>
    </row>
    <row r="408" spans="1:19" s="6" customFormat="1" ht="54" hidden="1" x14ac:dyDescent="0.15">
      <c r="A408" s="18">
        <f t="shared" si="61"/>
        <v>2023</v>
      </c>
      <c r="B408" s="28" t="s">
        <v>29</v>
      </c>
      <c r="C408" s="20" t="s">
        <v>16</v>
      </c>
      <c r="D408" s="39" t="s">
        <v>1160</v>
      </c>
      <c r="E408" s="39" t="s">
        <v>1161</v>
      </c>
      <c r="F408" s="19" t="s">
        <v>1162</v>
      </c>
      <c r="G408" s="30">
        <v>197600</v>
      </c>
      <c r="H408" s="33" t="s">
        <v>21</v>
      </c>
      <c r="I408" s="23">
        <v>365</v>
      </c>
      <c r="J408" s="43">
        <v>45202</v>
      </c>
      <c r="K408" s="43">
        <f t="shared" si="65"/>
        <v>45202</v>
      </c>
      <c r="L408" s="24">
        <f>+K408+I408+1</f>
        <v>45568</v>
      </c>
      <c r="M408" s="45">
        <f t="shared" ref="M408:M439" ca="1" si="66">+NOW()</f>
        <v>45992.676445717596</v>
      </c>
      <c r="N408" s="25" t="str">
        <f t="shared" ca="1" si="62"/>
        <v>PLAZO TERMINADO</v>
      </c>
      <c r="O408" s="34" t="s">
        <v>1163</v>
      </c>
      <c r="P408" s="35" t="s">
        <v>106</v>
      </c>
      <c r="Q408" s="26" t="str">
        <f t="shared" si="63"/>
        <v>NO</v>
      </c>
    </row>
    <row r="409" spans="1:19" s="6" customFormat="1" ht="45" hidden="1" x14ac:dyDescent="0.15">
      <c r="A409" s="18">
        <f t="shared" si="61"/>
        <v>2023</v>
      </c>
      <c r="B409" s="28" t="s">
        <v>795</v>
      </c>
      <c r="C409" s="20" t="s">
        <v>24</v>
      </c>
      <c r="D409" s="39" t="s">
        <v>1164</v>
      </c>
      <c r="E409" s="39" t="s">
        <v>1165</v>
      </c>
      <c r="F409" s="19" t="s">
        <v>1166</v>
      </c>
      <c r="G409" s="38">
        <v>0</v>
      </c>
      <c r="H409" s="59" t="s">
        <v>32</v>
      </c>
      <c r="I409" s="19">
        <f>365*2</f>
        <v>730</v>
      </c>
      <c r="J409" s="54">
        <v>45203</v>
      </c>
      <c r="K409" s="54">
        <f t="shared" si="65"/>
        <v>45203</v>
      </c>
      <c r="L409" s="44">
        <v>45934</v>
      </c>
      <c r="M409" s="44">
        <f t="shared" ca="1" si="66"/>
        <v>45992.67644560185</v>
      </c>
      <c r="N409" s="25" t="s">
        <v>1674</v>
      </c>
      <c r="O409" s="35" t="s">
        <v>83</v>
      </c>
      <c r="P409" s="31" t="s">
        <v>27</v>
      </c>
      <c r="Q409" s="26" t="str">
        <f t="shared" si="63"/>
        <v>NO</v>
      </c>
    </row>
    <row r="410" spans="1:19" s="6" customFormat="1" ht="72" x14ac:dyDescent="0.15">
      <c r="A410" s="18">
        <f t="shared" si="61"/>
        <v>2023</v>
      </c>
      <c r="B410" s="28" t="s">
        <v>154</v>
      </c>
      <c r="C410" s="20" t="s">
        <v>24</v>
      </c>
      <c r="D410" s="39" t="s">
        <v>1167</v>
      </c>
      <c r="E410" s="39" t="s">
        <v>1168</v>
      </c>
      <c r="F410" s="19" t="s">
        <v>1169</v>
      </c>
      <c r="G410" s="120">
        <v>0</v>
      </c>
      <c r="H410" s="59" t="s">
        <v>219</v>
      </c>
      <c r="I410" s="19">
        <f t="shared" ref="I410:I435" si="67">4*365</f>
        <v>1460</v>
      </c>
      <c r="J410" s="54">
        <v>45203</v>
      </c>
      <c r="K410" s="54">
        <f t="shared" si="65"/>
        <v>45203</v>
      </c>
      <c r="L410" s="44">
        <f t="shared" ref="L410:L442" si="68">+K410+I410</f>
        <v>46663</v>
      </c>
      <c r="M410" s="44">
        <f t="shared" ca="1" si="66"/>
        <v>45992.67644560185</v>
      </c>
      <c r="N410" s="25" t="str">
        <f t="shared" ca="1" si="62"/>
        <v>PLAZO VIGENTE</v>
      </c>
      <c r="O410" s="35" t="s">
        <v>1170</v>
      </c>
      <c r="P410" s="31" t="s">
        <v>106</v>
      </c>
      <c r="Q410" s="26" t="str">
        <f t="shared" si="63"/>
        <v>NO</v>
      </c>
      <c r="R410" s="116"/>
    </row>
    <row r="411" spans="1:19" s="6" customFormat="1" ht="72" x14ac:dyDescent="0.15">
      <c r="A411" s="18">
        <f t="shared" si="61"/>
        <v>2023</v>
      </c>
      <c r="B411" s="28" t="s">
        <v>154</v>
      </c>
      <c r="C411" s="20" t="s">
        <v>24</v>
      </c>
      <c r="D411" s="39" t="s">
        <v>1171</v>
      </c>
      <c r="E411" s="39" t="s">
        <v>1172</v>
      </c>
      <c r="F411" s="19" t="s">
        <v>1173</v>
      </c>
      <c r="G411" s="120">
        <v>0</v>
      </c>
      <c r="H411" s="59" t="s">
        <v>219</v>
      </c>
      <c r="I411" s="19">
        <f t="shared" si="67"/>
        <v>1460</v>
      </c>
      <c r="J411" s="54">
        <v>45203</v>
      </c>
      <c r="K411" s="54">
        <f t="shared" si="65"/>
        <v>45203</v>
      </c>
      <c r="L411" s="44">
        <f t="shared" si="68"/>
        <v>46663</v>
      </c>
      <c r="M411" s="44">
        <f t="shared" ca="1" si="66"/>
        <v>45992.67644560185</v>
      </c>
      <c r="N411" s="25" t="str">
        <f t="shared" ca="1" si="62"/>
        <v>PLAZO VIGENTE</v>
      </c>
      <c r="O411" s="35" t="s">
        <v>1170</v>
      </c>
      <c r="P411" s="31" t="s">
        <v>106</v>
      </c>
      <c r="Q411" s="26" t="str">
        <f t="shared" si="63"/>
        <v>NO</v>
      </c>
      <c r="R411" s="116"/>
    </row>
    <row r="412" spans="1:19" s="6" customFormat="1" ht="72" x14ac:dyDescent="0.15">
      <c r="A412" s="18">
        <f t="shared" si="61"/>
        <v>2023</v>
      </c>
      <c r="B412" s="28" t="s">
        <v>154</v>
      </c>
      <c r="C412" s="20" t="s">
        <v>24</v>
      </c>
      <c r="D412" s="39" t="s">
        <v>1174</v>
      </c>
      <c r="E412" s="39" t="s">
        <v>1175</v>
      </c>
      <c r="F412" s="19" t="s">
        <v>1176</v>
      </c>
      <c r="G412" s="120">
        <v>0</v>
      </c>
      <c r="H412" s="59" t="s">
        <v>219</v>
      </c>
      <c r="I412" s="19">
        <f t="shared" si="67"/>
        <v>1460</v>
      </c>
      <c r="J412" s="54">
        <v>45203</v>
      </c>
      <c r="K412" s="54">
        <f t="shared" si="65"/>
        <v>45203</v>
      </c>
      <c r="L412" s="44">
        <f t="shared" si="68"/>
        <v>46663</v>
      </c>
      <c r="M412" s="44">
        <f t="shared" ca="1" si="66"/>
        <v>45992.67644560185</v>
      </c>
      <c r="N412" s="25" t="str">
        <f t="shared" ca="1" si="62"/>
        <v>PLAZO VIGENTE</v>
      </c>
      <c r="O412" s="35" t="s">
        <v>1170</v>
      </c>
      <c r="P412" s="31" t="s">
        <v>106</v>
      </c>
      <c r="Q412" s="26" t="str">
        <f t="shared" si="63"/>
        <v>NO</v>
      </c>
      <c r="R412" s="116"/>
    </row>
    <row r="413" spans="1:19" s="6" customFormat="1" ht="72" x14ac:dyDescent="0.15">
      <c r="A413" s="18">
        <f t="shared" si="61"/>
        <v>2023</v>
      </c>
      <c r="B413" s="28" t="s">
        <v>154</v>
      </c>
      <c r="C413" s="20" t="s">
        <v>24</v>
      </c>
      <c r="D413" s="39" t="s">
        <v>1177</v>
      </c>
      <c r="E413" s="39" t="s">
        <v>18</v>
      </c>
      <c r="F413" s="19" t="s">
        <v>1178</v>
      </c>
      <c r="G413" s="120">
        <v>0</v>
      </c>
      <c r="H413" s="59" t="s">
        <v>219</v>
      </c>
      <c r="I413" s="19">
        <f t="shared" si="67"/>
        <v>1460</v>
      </c>
      <c r="J413" s="54">
        <v>45203</v>
      </c>
      <c r="K413" s="54">
        <f t="shared" si="65"/>
        <v>45203</v>
      </c>
      <c r="L413" s="44">
        <f t="shared" si="68"/>
        <v>46663</v>
      </c>
      <c r="M413" s="44">
        <f t="shared" ca="1" si="66"/>
        <v>45992.67644560185</v>
      </c>
      <c r="N413" s="25" t="str">
        <f t="shared" ca="1" si="62"/>
        <v>PLAZO VIGENTE</v>
      </c>
      <c r="O413" s="35" t="s">
        <v>1170</v>
      </c>
      <c r="P413" s="31" t="s">
        <v>106</v>
      </c>
      <c r="Q413" s="26" t="str">
        <f t="shared" si="63"/>
        <v>NO</v>
      </c>
      <c r="R413" s="116"/>
    </row>
    <row r="414" spans="1:19" s="6" customFormat="1" ht="72" x14ac:dyDescent="0.15">
      <c r="A414" s="18">
        <f t="shared" si="61"/>
        <v>2023</v>
      </c>
      <c r="B414" s="28" t="s">
        <v>154</v>
      </c>
      <c r="C414" s="20" t="s">
        <v>24</v>
      </c>
      <c r="D414" s="39" t="s">
        <v>1179</v>
      </c>
      <c r="E414" s="39" t="s">
        <v>1180</v>
      </c>
      <c r="F414" s="19" t="s">
        <v>1181</v>
      </c>
      <c r="G414" s="120">
        <v>0</v>
      </c>
      <c r="H414" s="59" t="s">
        <v>219</v>
      </c>
      <c r="I414" s="19">
        <f t="shared" si="67"/>
        <v>1460</v>
      </c>
      <c r="J414" s="54">
        <v>45203</v>
      </c>
      <c r="K414" s="54">
        <f t="shared" si="65"/>
        <v>45203</v>
      </c>
      <c r="L414" s="44">
        <f t="shared" si="68"/>
        <v>46663</v>
      </c>
      <c r="M414" s="44">
        <f t="shared" ca="1" si="66"/>
        <v>45992.67644560185</v>
      </c>
      <c r="N414" s="25" t="str">
        <f t="shared" ca="1" si="62"/>
        <v>PLAZO VIGENTE</v>
      </c>
      <c r="O414" s="35" t="s">
        <v>1170</v>
      </c>
      <c r="P414" s="31" t="s">
        <v>106</v>
      </c>
      <c r="Q414" s="26" t="str">
        <f t="shared" si="63"/>
        <v>NO</v>
      </c>
      <c r="R414" s="116"/>
    </row>
    <row r="415" spans="1:19" s="6" customFormat="1" ht="72" x14ac:dyDescent="0.15">
      <c r="A415" s="18">
        <f t="shared" si="61"/>
        <v>2023</v>
      </c>
      <c r="B415" s="28" t="s">
        <v>154</v>
      </c>
      <c r="C415" s="20" t="s">
        <v>24</v>
      </c>
      <c r="D415" s="39" t="s">
        <v>1182</v>
      </c>
      <c r="E415" s="39" t="s">
        <v>1183</v>
      </c>
      <c r="F415" s="19" t="s">
        <v>1184</v>
      </c>
      <c r="G415" s="120">
        <v>0</v>
      </c>
      <c r="H415" s="59" t="s">
        <v>219</v>
      </c>
      <c r="I415" s="19">
        <f t="shared" si="67"/>
        <v>1460</v>
      </c>
      <c r="J415" s="54">
        <v>45203</v>
      </c>
      <c r="K415" s="54">
        <f t="shared" si="65"/>
        <v>45203</v>
      </c>
      <c r="L415" s="44">
        <f t="shared" si="68"/>
        <v>46663</v>
      </c>
      <c r="M415" s="44">
        <f t="shared" ca="1" si="66"/>
        <v>45992.67644560185</v>
      </c>
      <c r="N415" s="25" t="str">
        <f t="shared" ca="1" si="62"/>
        <v>PLAZO VIGENTE</v>
      </c>
      <c r="O415" s="35" t="s">
        <v>1170</v>
      </c>
      <c r="P415" s="31" t="s">
        <v>106</v>
      </c>
      <c r="Q415" s="26" t="str">
        <f t="shared" si="63"/>
        <v>NO</v>
      </c>
      <c r="R415" s="116"/>
    </row>
    <row r="416" spans="1:19" s="6" customFormat="1" ht="72" x14ac:dyDescent="0.15">
      <c r="A416" s="18">
        <f t="shared" si="61"/>
        <v>2023</v>
      </c>
      <c r="B416" s="28" t="s">
        <v>154</v>
      </c>
      <c r="C416" s="20" t="s">
        <v>24</v>
      </c>
      <c r="D416" s="39" t="s">
        <v>1185</v>
      </c>
      <c r="E416" s="39" t="s">
        <v>1186</v>
      </c>
      <c r="F416" s="19" t="s">
        <v>1187</v>
      </c>
      <c r="G416" s="120">
        <v>0</v>
      </c>
      <c r="H416" s="59" t="s">
        <v>219</v>
      </c>
      <c r="I416" s="19">
        <f t="shared" si="67"/>
        <v>1460</v>
      </c>
      <c r="J416" s="54">
        <v>45203</v>
      </c>
      <c r="K416" s="54">
        <f t="shared" si="65"/>
        <v>45203</v>
      </c>
      <c r="L416" s="44">
        <f t="shared" si="68"/>
        <v>46663</v>
      </c>
      <c r="M416" s="44">
        <f t="shared" ca="1" si="66"/>
        <v>45992.67644560185</v>
      </c>
      <c r="N416" s="25" t="str">
        <f t="shared" ca="1" si="62"/>
        <v>PLAZO VIGENTE</v>
      </c>
      <c r="O416" s="35" t="s">
        <v>1170</v>
      </c>
      <c r="P416" s="31" t="s">
        <v>106</v>
      </c>
      <c r="Q416" s="26" t="str">
        <f t="shared" si="63"/>
        <v>NO</v>
      </c>
      <c r="R416" s="116"/>
    </row>
    <row r="417" spans="1:18" s="6" customFormat="1" ht="63" x14ac:dyDescent="0.15">
      <c r="A417" s="18">
        <f t="shared" si="61"/>
        <v>2023</v>
      </c>
      <c r="B417" s="28" t="s">
        <v>154</v>
      </c>
      <c r="C417" s="20" t="s">
        <v>24</v>
      </c>
      <c r="D417" s="39" t="s">
        <v>1188</v>
      </c>
      <c r="E417" s="39" t="s">
        <v>1189</v>
      </c>
      <c r="F417" s="19" t="s">
        <v>1190</v>
      </c>
      <c r="G417" s="120">
        <v>0</v>
      </c>
      <c r="H417" s="59" t="s">
        <v>219</v>
      </c>
      <c r="I417" s="19">
        <f t="shared" si="67"/>
        <v>1460</v>
      </c>
      <c r="J417" s="54">
        <v>45203</v>
      </c>
      <c r="K417" s="54">
        <f t="shared" si="65"/>
        <v>45203</v>
      </c>
      <c r="L417" s="44">
        <f t="shared" si="68"/>
        <v>46663</v>
      </c>
      <c r="M417" s="44">
        <f t="shared" ca="1" si="66"/>
        <v>45992.67644560185</v>
      </c>
      <c r="N417" s="25" t="str">
        <f t="shared" ca="1" si="62"/>
        <v>PLAZO VIGENTE</v>
      </c>
      <c r="O417" s="35" t="s">
        <v>1191</v>
      </c>
      <c r="P417" s="31" t="s">
        <v>106</v>
      </c>
      <c r="Q417" s="26" t="str">
        <f t="shared" si="63"/>
        <v>NO</v>
      </c>
      <c r="R417" s="116"/>
    </row>
    <row r="418" spans="1:18" s="6" customFormat="1" ht="72" x14ac:dyDescent="0.15">
      <c r="A418" s="18">
        <f t="shared" si="61"/>
        <v>2023</v>
      </c>
      <c r="B418" s="28" t="s">
        <v>154</v>
      </c>
      <c r="C418" s="20" t="s">
        <v>24</v>
      </c>
      <c r="D418" s="39" t="s">
        <v>1192</v>
      </c>
      <c r="E418" s="39" t="s">
        <v>1193</v>
      </c>
      <c r="F418" s="19" t="s">
        <v>1194</v>
      </c>
      <c r="G418" s="120">
        <v>0</v>
      </c>
      <c r="H418" s="59" t="s">
        <v>219</v>
      </c>
      <c r="I418" s="19">
        <f t="shared" si="67"/>
        <v>1460</v>
      </c>
      <c r="J418" s="54">
        <v>45203</v>
      </c>
      <c r="K418" s="54">
        <f t="shared" si="65"/>
        <v>45203</v>
      </c>
      <c r="L418" s="44">
        <f t="shared" si="68"/>
        <v>46663</v>
      </c>
      <c r="M418" s="44">
        <f t="shared" ca="1" si="66"/>
        <v>45992.67644560185</v>
      </c>
      <c r="N418" s="25" t="str">
        <f t="shared" ca="1" si="62"/>
        <v>PLAZO VIGENTE</v>
      </c>
      <c r="O418" s="35" t="s">
        <v>1170</v>
      </c>
      <c r="P418" s="31" t="s">
        <v>106</v>
      </c>
      <c r="Q418" s="26" t="str">
        <f t="shared" si="63"/>
        <v>NO</v>
      </c>
      <c r="R418" s="116"/>
    </row>
    <row r="419" spans="1:18" s="6" customFormat="1" ht="72" x14ac:dyDescent="0.15">
      <c r="A419" s="18">
        <f t="shared" si="61"/>
        <v>2023</v>
      </c>
      <c r="B419" s="28" t="s">
        <v>154</v>
      </c>
      <c r="C419" s="20" t="s">
        <v>24</v>
      </c>
      <c r="D419" s="39" t="s">
        <v>1195</v>
      </c>
      <c r="E419" s="39" t="s">
        <v>1196</v>
      </c>
      <c r="F419" s="19" t="s">
        <v>1197</v>
      </c>
      <c r="G419" s="120">
        <v>0</v>
      </c>
      <c r="H419" s="59" t="s">
        <v>219</v>
      </c>
      <c r="I419" s="19">
        <f t="shared" si="67"/>
        <v>1460</v>
      </c>
      <c r="J419" s="54">
        <v>45203</v>
      </c>
      <c r="K419" s="54">
        <f t="shared" si="65"/>
        <v>45203</v>
      </c>
      <c r="L419" s="44">
        <f t="shared" si="68"/>
        <v>46663</v>
      </c>
      <c r="M419" s="44">
        <f t="shared" ca="1" si="66"/>
        <v>45992.67644560185</v>
      </c>
      <c r="N419" s="25" t="str">
        <f t="shared" ca="1" si="62"/>
        <v>PLAZO VIGENTE</v>
      </c>
      <c r="O419" s="35" t="s">
        <v>1170</v>
      </c>
      <c r="P419" s="31" t="s">
        <v>106</v>
      </c>
      <c r="Q419" s="26" t="str">
        <f t="shared" si="63"/>
        <v>NO</v>
      </c>
      <c r="R419" s="116"/>
    </row>
    <row r="420" spans="1:18" s="6" customFormat="1" ht="72" x14ac:dyDescent="0.15">
      <c r="A420" s="18">
        <f t="shared" si="61"/>
        <v>2023</v>
      </c>
      <c r="B420" s="28" t="s">
        <v>154</v>
      </c>
      <c r="C420" s="20" t="s">
        <v>24</v>
      </c>
      <c r="D420" s="39" t="s">
        <v>1198</v>
      </c>
      <c r="E420" s="39" t="s">
        <v>1199</v>
      </c>
      <c r="F420" s="19" t="s">
        <v>1200</v>
      </c>
      <c r="G420" s="120">
        <v>0</v>
      </c>
      <c r="H420" s="59" t="s">
        <v>219</v>
      </c>
      <c r="I420" s="19">
        <f t="shared" si="67"/>
        <v>1460</v>
      </c>
      <c r="J420" s="54">
        <v>45203</v>
      </c>
      <c r="K420" s="54">
        <f t="shared" si="65"/>
        <v>45203</v>
      </c>
      <c r="L420" s="44">
        <f t="shared" si="68"/>
        <v>46663</v>
      </c>
      <c r="M420" s="44">
        <f t="shared" ca="1" si="66"/>
        <v>45992.67644560185</v>
      </c>
      <c r="N420" s="25" t="str">
        <f t="shared" ca="1" si="62"/>
        <v>PLAZO VIGENTE</v>
      </c>
      <c r="O420" s="35" t="s">
        <v>1170</v>
      </c>
      <c r="P420" s="31" t="s">
        <v>106</v>
      </c>
      <c r="Q420" s="26" t="str">
        <f t="shared" si="63"/>
        <v>NO</v>
      </c>
      <c r="R420" s="116"/>
    </row>
    <row r="421" spans="1:18" s="6" customFormat="1" ht="72" x14ac:dyDescent="0.15">
      <c r="A421" s="18">
        <f t="shared" si="61"/>
        <v>2023</v>
      </c>
      <c r="B421" s="28" t="s">
        <v>154</v>
      </c>
      <c r="C421" s="20" t="s">
        <v>24</v>
      </c>
      <c r="D421" s="39" t="s">
        <v>1201</v>
      </c>
      <c r="E421" s="39" t="s">
        <v>1202</v>
      </c>
      <c r="F421" s="19" t="s">
        <v>1203</v>
      </c>
      <c r="G421" s="120">
        <v>0</v>
      </c>
      <c r="H421" s="59" t="s">
        <v>219</v>
      </c>
      <c r="I421" s="19">
        <f t="shared" si="67"/>
        <v>1460</v>
      </c>
      <c r="J421" s="54">
        <v>45203</v>
      </c>
      <c r="K421" s="54">
        <f t="shared" si="65"/>
        <v>45203</v>
      </c>
      <c r="L421" s="44">
        <f t="shared" si="68"/>
        <v>46663</v>
      </c>
      <c r="M421" s="44">
        <f t="shared" ca="1" si="66"/>
        <v>45992.67644560185</v>
      </c>
      <c r="N421" s="25" t="str">
        <f t="shared" ca="1" si="62"/>
        <v>PLAZO VIGENTE</v>
      </c>
      <c r="O421" s="35" t="s">
        <v>1170</v>
      </c>
      <c r="P421" s="31" t="s">
        <v>106</v>
      </c>
      <c r="Q421" s="26" t="str">
        <f t="shared" si="63"/>
        <v>NO</v>
      </c>
      <c r="R421" s="116"/>
    </row>
    <row r="422" spans="1:18" s="6" customFormat="1" ht="72" x14ac:dyDescent="0.15">
      <c r="A422" s="18">
        <f t="shared" si="61"/>
        <v>2023</v>
      </c>
      <c r="B422" s="28" t="s">
        <v>154</v>
      </c>
      <c r="C422" s="20" t="s">
        <v>24</v>
      </c>
      <c r="D422" s="39" t="s">
        <v>1204</v>
      </c>
      <c r="E422" s="39" t="s">
        <v>1205</v>
      </c>
      <c r="F422" s="19" t="s">
        <v>1206</v>
      </c>
      <c r="G422" s="120">
        <v>0</v>
      </c>
      <c r="H422" s="59" t="s">
        <v>219</v>
      </c>
      <c r="I422" s="19">
        <f t="shared" si="67"/>
        <v>1460</v>
      </c>
      <c r="J422" s="54">
        <v>45203</v>
      </c>
      <c r="K422" s="54">
        <f t="shared" si="65"/>
        <v>45203</v>
      </c>
      <c r="L422" s="44">
        <f t="shared" si="68"/>
        <v>46663</v>
      </c>
      <c r="M422" s="44">
        <f t="shared" ca="1" si="66"/>
        <v>45992.67644560185</v>
      </c>
      <c r="N422" s="25" t="str">
        <f t="shared" ca="1" si="62"/>
        <v>PLAZO VIGENTE</v>
      </c>
      <c r="O422" s="35" t="s">
        <v>1170</v>
      </c>
      <c r="P422" s="31" t="s">
        <v>106</v>
      </c>
      <c r="Q422" s="26" t="str">
        <f t="shared" si="63"/>
        <v>NO</v>
      </c>
      <c r="R422" s="116"/>
    </row>
    <row r="423" spans="1:18" s="6" customFormat="1" ht="72" x14ac:dyDescent="0.15">
      <c r="A423" s="18">
        <f t="shared" si="61"/>
        <v>2023</v>
      </c>
      <c r="B423" s="28" t="s">
        <v>154</v>
      </c>
      <c r="C423" s="20" t="s">
        <v>24</v>
      </c>
      <c r="D423" s="39" t="s">
        <v>1207</v>
      </c>
      <c r="E423" s="39" t="s">
        <v>1208</v>
      </c>
      <c r="F423" s="19" t="s">
        <v>1209</v>
      </c>
      <c r="G423" s="120">
        <v>0</v>
      </c>
      <c r="H423" s="59" t="s">
        <v>219</v>
      </c>
      <c r="I423" s="19">
        <f t="shared" si="67"/>
        <v>1460</v>
      </c>
      <c r="J423" s="54">
        <v>45203</v>
      </c>
      <c r="K423" s="54">
        <f t="shared" si="65"/>
        <v>45203</v>
      </c>
      <c r="L423" s="44">
        <f t="shared" si="68"/>
        <v>46663</v>
      </c>
      <c r="M423" s="44">
        <f t="shared" ca="1" si="66"/>
        <v>45992.67644560185</v>
      </c>
      <c r="N423" s="25" t="str">
        <f t="shared" ca="1" si="62"/>
        <v>PLAZO VIGENTE</v>
      </c>
      <c r="O423" s="35" t="s">
        <v>1170</v>
      </c>
      <c r="P423" s="31" t="s">
        <v>106</v>
      </c>
      <c r="Q423" s="26" t="str">
        <f t="shared" si="63"/>
        <v>NO</v>
      </c>
      <c r="R423" s="116"/>
    </row>
    <row r="424" spans="1:18" s="6" customFormat="1" ht="72" x14ac:dyDescent="0.15">
      <c r="A424" s="18">
        <f t="shared" si="61"/>
        <v>2023</v>
      </c>
      <c r="B424" s="28" t="s">
        <v>154</v>
      </c>
      <c r="C424" s="20" t="s">
        <v>24</v>
      </c>
      <c r="D424" s="39" t="s">
        <v>1210</v>
      </c>
      <c r="E424" s="39" t="s">
        <v>1211</v>
      </c>
      <c r="F424" s="19" t="s">
        <v>1212</v>
      </c>
      <c r="G424" s="120">
        <v>0</v>
      </c>
      <c r="H424" s="59" t="s">
        <v>219</v>
      </c>
      <c r="I424" s="19">
        <f t="shared" si="67"/>
        <v>1460</v>
      </c>
      <c r="J424" s="54">
        <v>45203</v>
      </c>
      <c r="K424" s="54">
        <f t="shared" si="65"/>
        <v>45203</v>
      </c>
      <c r="L424" s="44">
        <f t="shared" si="68"/>
        <v>46663</v>
      </c>
      <c r="M424" s="44">
        <f t="shared" ca="1" si="66"/>
        <v>45992.67644560185</v>
      </c>
      <c r="N424" s="25" t="str">
        <f t="shared" ca="1" si="62"/>
        <v>PLAZO VIGENTE</v>
      </c>
      <c r="O424" s="35" t="s">
        <v>1170</v>
      </c>
      <c r="P424" s="31" t="s">
        <v>106</v>
      </c>
      <c r="Q424" s="26" t="str">
        <f t="shared" si="63"/>
        <v>NO</v>
      </c>
      <c r="R424" s="116"/>
    </row>
    <row r="425" spans="1:18" s="6" customFormat="1" ht="72" x14ac:dyDescent="0.15">
      <c r="A425" s="18">
        <f t="shared" si="61"/>
        <v>2023</v>
      </c>
      <c r="B425" s="28" t="s">
        <v>154</v>
      </c>
      <c r="C425" s="20" t="s">
        <v>24</v>
      </c>
      <c r="D425" s="39" t="s">
        <v>1213</v>
      </c>
      <c r="E425" s="39" t="s">
        <v>1214</v>
      </c>
      <c r="F425" s="19" t="s">
        <v>1215</v>
      </c>
      <c r="G425" s="120">
        <v>0</v>
      </c>
      <c r="H425" s="59" t="s">
        <v>219</v>
      </c>
      <c r="I425" s="19">
        <f t="shared" si="67"/>
        <v>1460</v>
      </c>
      <c r="J425" s="54">
        <v>45203</v>
      </c>
      <c r="K425" s="54">
        <f t="shared" si="65"/>
        <v>45203</v>
      </c>
      <c r="L425" s="44">
        <f t="shared" si="68"/>
        <v>46663</v>
      </c>
      <c r="M425" s="44">
        <f t="shared" ca="1" si="66"/>
        <v>45992.67644560185</v>
      </c>
      <c r="N425" s="25" t="str">
        <f t="shared" ca="1" si="62"/>
        <v>PLAZO VIGENTE</v>
      </c>
      <c r="O425" s="35" t="s">
        <v>1170</v>
      </c>
      <c r="P425" s="31" t="s">
        <v>106</v>
      </c>
      <c r="Q425" s="26" t="str">
        <f t="shared" ref="Q425:Q448" si="69">+IF(O425=P425,"SI","NO")</f>
        <v>NO</v>
      </c>
      <c r="R425" s="116"/>
    </row>
    <row r="426" spans="1:18" s="6" customFormat="1" ht="72" x14ac:dyDescent="0.15">
      <c r="A426" s="18">
        <f t="shared" si="61"/>
        <v>2023</v>
      </c>
      <c r="B426" s="28" t="s">
        <v>154</v>
      </c>
      <c r="C426" s="20" t="s">
        <v>24</v>
      </c>
      <c r="D426" s="39" t="s">
        <v>1216</v>
      </c>
      <c r="E426" s="39" t="s">
        <v>1217</v>
      </c>
      <c r="F426" s="19" t="s">
        <v>1218</v>
      </c>
      <c r="G426" s="120">
        <v>0</v>
      </c>
      <c r="H426" s="59" t="s">
        <v>219</v>
      </c>
      <c r="I426" s="19">
        <f t="shared" si="67"/>
        <v>1460</v>
      </c>
      <c r="J426" s="54">
        <v>45203</v>
      </c>
      <c r="K426" s="54">
        <f t="shared" si="65"/>
        <v>45203</v>
      </c>
      <c r="L426" s="44">
        <f t="shared" si="68"/>
        <v>46663</v>
      </c>
      <c r="M426" s="44">
        <f t="shared" ca="1" si="66"/>
        <v>45992.67644560185</v>
      </c>
      <c r="N426" s="25" t="str">
        <f t="shared" ca="1" si="62"/>
        <v>PLAZO VIGENTE</v>
      </c>
      <c r="O426" s="35" t="s">
        <v>1170</v>
      </c>
      <c r="P426" s="31" t="s">
        <v>106</v>
      </c>
      <c r="Q426" s="26" t="str">
        <f t="shared" si="69"/>
        <v>NO</v>
      </c>
      <c r="R426" s="116"/>
    </row>
    <row r="427" spans="1:18" s="6" customFormat="1" ht="72" x14ac:dyDescent="0.15">
      <c r="A427" s="18">
        <f t="shared" si="61"/>
        <v>2023</v>
      </c>
      <c r="B427" s="28" t="s">
        <v>154</v>
      </c>
      <c r="C427" s="20" t="s">
        <v>24</v>
      </c>
      <c r="D427" s="39" t="s">
        <v>1219</v>
      </c>
      <c r="E427" s="39" t="s">
        <v>1220</v>
      </c>
      <c r="F427" s="19" t="s">
        <v>1221</v>
      </c>
      <c r="G427" s="120">
        <v>0</v>
      </c>
      <c r="H427" s="59" t="s">
        <v>219</v>
      </c>
      <c r="I427" s="19">
        <f t="shared" si="67"/>
        <v>1460</v>
      </c>
      <c r="J427" s="54">
        <v>45203</v>
      </c>
      <c r="K427" s="54">
        <f t="shared" si="65"/>
        <v>45203</v>
      </c>
      <c r="L427" s="44">
        <f t="shared" si="68"/>
        <v>46663</v>
      </c>
      <c r="M427" s="44">
        <f t="shared" ca="1" si="66"/>
        <v>45992.67644560185</v>
      </c>
      <c r="N427" s="25" t="str">
        <f t="shared" ca="1" si="62"/>
        <v>PLAZO VIGENTE</v>
      </c>
      <c r="O427" s="35" t="s">
        <v>1170</v>
      </c>
      <c r="P427" s="31" t="s">
        <v>106</v>
      </c>
      <c r="Q427" s="26" t="str">
        <f t="shared" si="69"/>
        <v>NO</v>
      </c>
      <c r="R427" s="116"/>
    </row>
    <row r="428" spans="1:18" s="6" customFormat="1" ht="72" x14ac:dyDescent="0.15">
      <c r="A428" s="18">
        <f t="shared" si="61"/>
        <v>2023</v>
      </c>
      <c r="B428" s="28" t="s">
        <v>154</v>
      </c>
      <c r="C428" s="20" t="s">
        <v>24</v>
      </c>
      <c r="D428" s="39" t="s">
        <v>1222</v>
      </c>
      <c r="E428" s="39" t="s">
        <v>1223</v>
      </c>
      <c r="F428" s="19" t="s">
        <v>1224</v>
      </c>
      <c r="G428" s="120">
        <v>0</v>
      </c>
      <c r="H428" s="59" t="s">
        <v>219</v>
      </c>
      <c r="I428" s="19">
        <f t="shared" si="67"/>
        <v>1460</v>
      </c>
      <c r="J428" s="54">
        <v>45203</v>
      </c>
      <c r="K428" s="54">
        <f t="shared" si="65"/>
        <v>45203</v>
      </c>
      <c r="L428" s="44">
        <f t="shared" si="68"/>
        <v>46663</v>
      </c>
      <c r="M428" s="44">
        <f t="shared" ca="1" si="66"/>
        <v>45992.67644560185</v>
      </c>
      <c r="N428" s="25" t="str">
        <f t="shared" ca="1" si="62"/>
        <v>PLAZO VIGENTE</v>
      </c>
      <c r="O428" s="35" t="s">
        <v>1170</v>
      </c>
      <c r="P428" s="31" t="s">
        <v>106</v>
      </c>
      <c r="Q428" s="26" t="str">
        <f t="shared" si="69"/>
        <v>NO</v>
      </c>
      <c r="R428" s="116"/>
    </row>
    <row r="429" spans="1:18" s="6" customFormat="1" ht="72" x14ac:dyDescent="0.15">
      <c r="A429" s="18">
        <f t="shared" si="61"/>
        <v>2023</v>
      </c>
      <c r="B429" s="28" t="s">
        <v>154</v>
      </c>
      <c r="C429" s="20" t="s">
        <v>24</v>
      </c>
      <c r="D429" s="39" t="s">
        <v>1225</v>
      </c>
      <c r="E429" s="39" t="s">
        <v>1226</v>
      </c>
      <c r="F429" s="19" t="s">
        <v>1227</v>
      </c>
      <c r="G429" s="120">
        <v>0</v>
      </c>
      <c r="H429" s="59" t="s">
        <v>219</v>
      </c>
      <c r="I429" s="19">
        <f t="shared" si="67"/>
        <v>1460</v>
      </c>
      <c r="J429" s="54">
        <v>45203</v>
      </c>
      <c r="K429" s="54">
        <f t="shared" si="65"/>
        <v>45203</v>
      </c>
      <c r="L429" s="44">
        <f t="shared" si="68"/>
        <v>46663</v>
      </c>
      <c r="M429" s="44">
        <f t="shared" ca="1" si="66"/>
        <v>45992.67644560185</v>
      </c>
      <c r="N429" s="25" t="str">
        <f t="shared" ca="1" si="62"/>
        <v>PLAZO VIGENTE</v>
      </c>
      <c r="O429" s="35" t="s">
        <v>1170</v>
      </c>
      <c r="P429" s="31" t="s">
        <v>106</v>
      </c>
      <c r="Q429" s="26" t="str">
        <f t="shared" si="69"/>
        <v>NO</v>
      </c>
      <c r="R429" s="116"/>
    </row>
    <row r="430" spans="1:18" s="6" customFormat="1" ht="72" x14ac:dyDescent="0.15">
      <c r="A430" s="18">
        <f t="shared" si="61"/>
        <v>2023</v>
      </c>
      <c r="B430" s="28" t="s">
        <v>154</v>
      </c>
      <c r="C430" s="20" t="s">
        <v>24</v>
      </c>
      <c r="D430" s="39" t="s">
        <v>1228</v>
      </c>
      <c r="E430" s="39" t="s">
        <v>1229</v>
      </c>
      <c r="F430" s="19" t="s">
        <v>1230</v>
      </c>
      <c r="G430" s="120">
        <v>0</v>
      </c>
      <c r="H430" s="59" t="s">
        <v>219</v>
      </c>
      <c r="I430" s="19">
        <f t="shared" si="67"/>
        <v>1460</v>
      </c>
      <c r="J430" s="54">
        <v>45203</v>
      </c>
      <c r="K430" s="54">
        <f t="shared" si="65"/>
        <v>45203</v>
      </c>
      <c r="L430" s="44">
        <f t="shared" si="68"/>
        <v>46663</v>
      </c>
      <c r="M430" s="44">
        <f t="shared" ca="1" si="66"/>
        <v>45992.67644560185</v>
      </c>
      <c r="N430" s="25" t="str">
        <f t="shared" ca="1" si="62"/>
        <v>PLAZO VIGENTE</v>
      </c>
      <c r="O430" s="35" t="s">
        <v>1170</v>
      </c>
      <c r="P430" s="31" t="s">
        <v>106</v>
      </c>
      <c r="Q430" s="26" t="str">
        <f t="shared" si="69"/>
        <v>NO</v>
      </c>
      <c r="R430" s="116"/>
    </row>
    <row r="431" spans="1:18" s="6" customFormat="1" ht="72" x14ac:dyDescent="0.15">
      <c r="A431" s="18">
        <f t="shared" si="61"/>
        <v>2023</v>
      </c>
      <c r="B431" s="28" t="s">
        <v>154</v>
      </c>
      <c r="C431" s="20" t="s">
        <v>24</v>
      </c>
      <c r="D431" s="39" t="s">
        <v>1231</v>
      </c>
      <c r="E431" s="39" t="s">
        <v>1232</v>
      </c>
      <c r="F431" s="19" t="s">
        <v>1233</v>
      </c>
      <c r="G431" s="120">
        <v>0</v>
      </c>
      <c r="H431" s="59" t="s">
        <v>219</v>
      </c>
      <c r="I431" s="19">
        <f t="shared" si="67"/>
        <v>1460</v>
      </c>
      <c r="J431" s="54">
        <v>45203</v>
      </c>
      <c r="K431" s="54">
        <f t="shared" si="65"/>
        <v>45203</v>
      </c>
      <c r="L431" s="44">
        <f t="shared" si="68"/>
        <v>46663</v>
      </c>
      <c r="M431" s="44">
        <f t="shared" ca="1" si="66"/>
        <v>45992.67644560185</v>
      </c>
      <c r="N431" s="25" t="str">
        <f t="shared" ca="1" si="62"/>
        <v>PLAZO VIGENTE</v>
      </c>
      <c r="O431" s="35" t="s">
        <v>1170</v>
      </c>
      <c r="P431" s="31" t="s">
        <v>106</v>
      </c>
      <c r="Q431" s="26" t="str">
        <f t="shared" si="69"/>
        <v>NO</v>
      </c>
      <c r="R431" s="116"/>
    </row>
    <row r="432" spans="1:18" s="6" customFormat="1" ht="72" x14ac:dyDescent="0.15">
      <c r="A432" s="18">
        <f t="shared" si="61"/>
        <v>2023</v>
      </c>
      <c r="B432" s="28" t="s">
        <v>154</v>
      </c>
      <c r="C432" s="20" t="s">
        <v>24</v>
      </c>
      <c r="D432" s="39" t="s">
        <v>1234</v>
      </c>
      <c r="E432" s="39" t="s">
        <v>1235</v>
      </c>
      <c r="F432" s="19" t="s">
        <v>1236</v>
      </c>
      <c r="G432" s="120">
        <v>0</v>
      </c>
      <c r="H432" s="59" t="s">
        <v>219</v>
      </c>
      <c r="I432" s="19">
        <f t="shared" si="67"/>
        <v>1460</v>
      </c>
      <c r="J432" s="54">
        <v>45203</v>
      </c>
      <c r="K432" s="54">
        <f t="shared" si="65"/>
        <v>45203</v>
      </c>
      <c r="L432" s="44">
        <f t="shared" si="68"/>
        <v>46663</v>
      </c>
      <c r="M432" s="44">
        <f t="shared" ca="1" si="66"/>
        <v>45992.67644560185</v>
      </c>
      <c r="N432" s="25" t="str">
        <f t="shared" ca="1" si="62"/>
        <v>PLAZO VIGENTE</v>
      </c>
      <c r="O432" s="35" t="s">
        <v>1170</v>
      </c>
      <c r="P432" s="31" t="s">
        <v>106</v>
      </c>
      <c r="Q432" s="26" t="str">
        <f t="shared" si="69"/>
        <v>NO</v>
      </c>
      <c r="R432" s="116"/>
    </row>
    <row r="433" spans="1:29" ht="72" x14ac:dyDescent="0.15">
      <c r="A433" s="18">
        <f t="shared" si="61"/>
        <v>2023</v>
      </c>
      <c r="B433" s="28" t="s">
        <v>154</v>
      </c>
      <c r="C433" s="20" t="s">
        <v>24</v>
      </c>
      <c r="D433" s="39" t="s">
        <v>1237</v>
      </c>
      <c r="E433" s="39" t="s">
        <v>1238</v>
      </c>
      <c r="F433" s="19" t="s">
        <v>1239</v>
      </c>
      <c r="G433" s="120">
        <v>0</v>
      </c>
      <c r="H433" s="59" t="s">
        <v>219</v>
      </c>
      <c r="I433" s="19">
        <f t="shared" si="67"/>
        <v>1460</v>
      </c>
      <c r="J433" s="54">
        <v>45203</v>
      </c>
      <c r="K433" s="54">
        <f t="shared" si="65"/>
        <v>45203</v>
      </c>
      <c r="L433" s="44">
        <f t="shared" si="68"/>
        <v>46663</v>
      </c>
      <c r="M433" s="44">
        <f t="shared" ca="1" si="66"/>
        <v>45992.67644560185</v>
      </c>
      <c r="N433" s="25" t="str">
        <f t="shared" ca="1" si="62"/>
        <v>PLAZO VIGENTE</v>
      </c>
      <c r="O433" s="35" t="s">
        <v>1170</v>
      </c>
      <c r="P433" s="31" t="s">
        <v>106</v>
      </c>
      <c r="Q433" s="26" t="str">
        <f t="shared" si="69"/>
        <v>NO</v>
      </c>
      <c r="R433" s="116"/>
      <c r="S433" s="6"/>
      <c r="T433" s="6"/>
      <c r="U433" s="6"/>
      <c r="V433" s="6"/>
      <c r="W433" s="6"/>
      <c r="X433" s="6"/>
      <c r="Y433" s="6"/>
      <c r="Z433" s="6"/>
      <c r="AA433" s="6"/>
      <c r="AB433" s="6"/>
      <c r="AC433" s="6"/>
    </row>
    <row r="434" spans="1:29" s="6" customFormat="1" ht="72" x14ac:dyDescent="0.15">
      <c r="A434" s="18">
        <f t="shared" si="61"/>
        <v>2023</v>
      </c>
      <c r="B434" s="28" t="s">
        <v>154</v>
      </c>
      <c r="C434" s="20" t="s">
        <v>24</v>
      </c>
      <c r="D434" s="39" t="s">
        <v>1240</v>
      </c>
      <c r="E434" s="39" t="s">
        <v>1241</v>
      </c>
      <c r="F434" s="19" t="s">
        <v>1242</v>
      </c>
      <c r="G434" s="120">
        <v>0</v>
      </c>
      <c r="H434" s="59" t="s">
        <v>219</v>
      </c>
      <c r="I434" s="19">
        <f t="shared" si="67"/>
        <v>1460</v>
      </c>
      <c r="J434" s="54">
        <v>45203</v>
      </c>
      <c r="K434" s="54">
        <f t="shared" si="65"/>
        <v>45203</v>
      </c>
      <c r="L434" s="44">
        <f t="shared" si="68"/>
        <v>46663</v>
      </c>
      <c r="M434" s="44">
        <f t="shared" ca="1" si="66"/>
        <v>45992.67644560185</v>
      </c>
      <c r="N434" s="25" t="str">
        <f t="shared" ca="1" si="62"/>
        <v>PLAZO VIGENTE</v>
      </c>
      <c r="O434" s="35" t="s">
        <v>1170</v>
      </c>
      <c r="P434" s="31" t="s">
        <v>106</v>
      </c>
      <c r="Q434" s="26" t="str">
        <f t="shared" si="69"/>
        <v>NO</v>
      </c>
      <c r="R434" s="116"/>
    </row>
    <row r="435" spans="1:29" s="6" customFormat="1" ht="72" x14ac:dyDescent="0.15">
      <c r="A435" s="18">
        <f t="shared" si="61"/>
        <v>2023</v>
      </c>
      <c r="B435" s="28" t="s">
        <v>154</v>
      </c>
      <c r="C435" s="20" t="s">
        <v>24</v>
      </c>
      <c r="D435" s="39" t="s">
        <v>1243</v>
      </c>
      <c r="E435" s="39" t="s">
        <v>1244</v>
      </c>
      <c r="F435" s="19" t="s">
        <v>1245</v>
      </c>
      <c r="G435" s="120">
        <v>0</v>
      </c>
      <c r="H435" s="59" t="s">
        <v>219</v>
      </c>
      <c r="I435" s="19">
        <f t="shared" si="67"/>
        <v>1460</v>
      </c>
      <c r="J435" s="54">
        <v>45203</v>
      </c>
      <c r="K435" s="54">
        <f t="shared" si="65"/>
        <v>45203</v>
      </c>
      <c r="L435" s="44">
        <f t="shared" si="68"/>
        <v>46663</v>
      </c>
      <c r="M435" s="44">
        <f t="shared" ca="1" si="66"/>
        <v>45992.67644560185</v>
      </c>
      <c r="N435" s="25" t="str">
        <f t="shared" ca="1" si="62"/>
        <v>PLAZO VIGENTE</v>
      </c>
      <c r="O435" s="35" t="s">
        <v>1170</v>
      </c>
      <c r="P435" s="31" t="s">
        <v>106</v>
      </c>
      <c r="Q435" s="26" t="str">
        <f t="shared" si="69"/>
        <v>NO</v>
      </c>
      <c r="R435" s="116"/>
    </row>
    <row r="436" spans="1:29" s="6" customFormat="1" ht="36" hidden="1" x14ac:dyDescent="0.15">
      <c r="A436" s="18">
        <f t="shared" si="61"/>
        <v>2023</v>
      </c>
      <c r="B436" s="102" t="s">
        <v>1688</v>
      </c>
      <c r="C436" s="20" t="s">
        <v>24</v>
      </c>
      <c r="D436" s="39" t="s">
        <v>1246</v>
      </c>
      <c r="E436" s="39" t="s">
        <v>1247</v>
      </c>
      <c r="F436" s="19" t="s">
        <v>1248</v>
      </c>
      <c r="G436" s="38">
        <v>0</v>
      </c>
      <c r="H436" s="59" t="s">
        <v>32</v>
      </c>
      <c r="I436" s="19">
        <f>365*2</f>
        <v>730</v>
      </c>
      <c r="J436" s="54">
        <v>45203</v>
      </c>
      <c r="K436" s="54">
        <f t="shared" si="65"/>
        <v>45203</v>
      </c>
      <c r="L436" s="44">
        <v>45934</v>
      </c>
      <c r="M436" s="44">
        <f t="shared" ca="1" si="66"/>
        <v>45992.67644560185</v>
      </c>
      <c r="N436" s="25" t="s">
        <v>1674</v>
      </c>
      <c r="O436" s="31" t="s">
        <v>697</v>
      </c>
      <c r="P436" s="31" t="s">
        <v>106</v>
      </c>
      <c r="Q436" s="26" t="str">
        <f t="shared" si="69"/>
        <v>NO</v>
      </c>
    </row>
    <row r="437" spans="1:29" s="6" customFormat="1" ht="90" x14ac:dyDescent="0.15">
      <c r="A437" s="18">
        <f t="shared" si="61"/>
        <v>2023</v>
      </c>
      <c r="B437" s="28" t="s">
        <v>1144</v>
      </c>
      <c r="C437" s="20" t="s">
        <v>24</v>
      </c>
      <c r="D437" s="39" t="s">
        <v>1249</v>
      </c>
      <c r="E437" s="39" t="s">
        <v>1250</v>
      </c>
      <c r="F437" s="19" t="s">
        <v>1251</v>
      </c>
      <c r="G437" s="120">
        <v>0</v>
      </c>
      <c r="H437" s="59" t="s">
        <v>219</v>
      </c>
      <c r="I437" s="19">
        <f>365*4</f>
        <v>1460</v>
      </c>
      <c r="J437" s="54">
        <v>45212</v>
      </c>
      <c r="K437" s="54">
        <f t="shared" si="65"/>
        <v>45212</v>
      </c>
      <c r="L437" s="44">
        <f t="shared" si="68"/>
        <v>46672</v>
      </c>
      <c r="M437" s="44">
        <f t="shared" ca="1" si="66"/>
        <v>45992.67644560185</v>
      </c>
      <c r="N437" s="25" t="str">
        <f t="shared" ca="1" si="62"/>
        <v>PLAZO VIGENTE</v>
      </c>
      <c r="O437" s="35" t="s">
        <v>1252</v>
      </c>
      <c r="P437" s="31" t="s">
        <v>106</v>
      </c>
      <c r="Q437" s="26" t="str">
        <f t="shared" si="69"/>
        <v>NO</v>
      </c>
      <c r="R437" s="116"/>
      <c r="T437" s="1"/>
      <c r="U437" s="1"/>
      <c r="V437" s="1"/>
      <c r="W437" s="1"/>
      <c r="X437" s="1"/>
      <c r="Y437" s="1"/>
      <c r="Z437" s="1"/>
      <c r="AA437" s="1"/>
      <c r="AB437" s="1"/>
      <c r="AC437" s="1"/>
    </row>
    <row r="438" spans="1:29" s="6" customFormat="1" ht="54" hidden="1" x14ac:dyDescent="0.15">
      <c r="A438" s="18">
        <f t="shared" si="61"/>
        <v>2023</v>
      </c>
      <c r="B438" s="28" t="s">
        <v>60</v>
      </c>
      <c r="C438" s="20" t="s">
        <v>16</v>
      </c>
      <c r="D438" s="39" t="s">
        <v>1253</v>
      </c>
      <c r="E438" s="39" t="s">
        <v>1254</v>
      </c>
      <c r="F438" s="19" t="s">
        <v>1255</v>
      </c>
      <c r="G438" s="30">
        <v>45000</v>
      </c>
      <c r="H438" s="33" t="s">
        <v>196</v>
      </c>
      <c r="I438" s="23">
        <v>90</v>
      </c>
      <c r="J438" s="43">
        <v>45225</v>
      </c>
      <c r="K438" s="43">
        <f t="shared" si="65"/>
        <v>45225</v>
      </c>
      <c r="L438" s="24">
        <f t="shared" si="68"/>
        <v>45315</v>
      </c>
      <c r="M438" s="45">
        <f t="shared" ca="1" si="66"/>
        <v>45992.676445717596</v>
      </c>
      <c r="N438" s="25" t="str">
        <f t="shared" ca="1" si="62"/>
        <v>PLAZO TERMINADO</v>
      </c>
      <c r="O438" s="35" t="s">
        <v>106</v>
      </c>
      <c r="P438" s="31" t="s">
        <v>106</v>
      </c>
      <c r="Q438" s="26" t="str">
        <f t="shared" si="69"/>
        <v>SI</v>
      </c>
    </row>
    <row r="439" spans="1:29" ht="54" x14ac:dyDescent="0.15">
      <c r="A439" s="18">
        <f t="shared" si="61"/>
        <v>2023</v>
      </c>
      <c r="B439" s="28" t="s">
        <v>60</v>
      </c>
      <c r="C439" s="20" t="s">
        <v>24</v>
      </c>
      <c r="D439" s="39" t="s">
        <v>1256</v>
      </c>
      <c r="E439" s="39" t="s">
        <v>1257</v>
      </c>
      <c r="F439" s="19" t="s">
        <v>1258</v>
      </c>
      <c r="G439" s="120">
        <v>0</v>
      </c>
      <c r="H439" s="59" t="s">
        <v>219</v>
      </c>
      <c r="I439" s="19">
        <f>365*4</f>
        <v>1460</v>
      </c>
      <c r="J439" s="54">
        <v>45226</v>
      </c>
      <c r="K439" s="54">
        <f t="shared" si="65"/>
        <v>45226</v>
      </c>
      <c r="L439" s="44">
        <f t="shared" si="68"/>
        <v>46686</v>
      </c>
      <c r="M439" s="44">
        <f t="shared" ca="1" si="66"/>
        <v>45992.67644560185</v>
      </c>
      <c r="N439" s="25" t="str">
        <f t="shared" ca="1" si="62"/>
        <v>PLAZO VIGENTE</v>
      </c>
      <c r="O439" s="35" t="s">
        <v>83</v>
      </c>
      <c r="P439" s="31" t="s">
        <v>106</v>
      </c>
      <c r="Q439" s="26" t="str">
        <f t="shared" si="69"/>
        <v>NO</v>
      </c>
      <c r="R439" s="116"/>
      <c r="S439" s="6"/>
      <c r="T439" s="6"/>
      <c r="U439" s="6"/>
      <c r="V439" s="6"/>
      <c r="W439" s="6"/>
      <c r="X439" s="6"/>
      <c r="Y439" s="6"/>
      <c r="Z439" s="6"/>
      <c r="AA439" s="6"/>
      <c r="AB439" s="6"/>
      <c r="AC439" s="6"/>
    </row>
    <row r="440" spans="1:29" s="6" customFormat="1" ht="36" x14ac:dyDescent="0.15">
      <c r="A440" s="18">
        <f t="shared" si="61"/>
        <v>2023</v>
      </c>
      <c r="B440" s="28" t="s">
        <v>60</v>
      </c>
      <c r="C440" s="20" t="s">
        <v>24</v>
      </c>
      <c r="D440" s="39" t="s">
        <v>1259</v>
      </c>
      <c r="E440" s="39" t="s">
        <v>1260</v>
      </c>
      <c r="F440" s="19" t="s">
        <v>1261</v>
      </c>
      <c r="G440" s="120">
        <v>0</v>
      </c>
      <c r="H440" s="59" t="s">
        <v>219</v>
      </c>
      <c r="I440" s="19">
        <f>365*4</f>
        <v>1460</v>
      </c>
      <c r="J440" s="54">
        <v>45226</v>
      </c>
      <c r="K440" s="54">
        <f t="shared" si="65"/>
        <v>45226</v>
      </c>
      <c r="L440" s="44">
        <f t="shared" si="68"/>
        <v>46686</v>
      </c>
      <c r="M440" s="44">
        <f t="shared" ref="M440:M471" ca="1" si="70">+NOW()</f>
        <v>45992.67644560185</v>
      </c>
      <c r="N440" s="25" t="str">
        <f t="shared" ca="1" si="62"/>
        <v>PLAZO VIGENTE</v>
      </c>
      <c r="O440" s="35" t="s">
        <v>286</v>
      </c>
      <c r="P440" s="31" t="s">
        <v>106</v>
      </c>
      <c r="Q440" s="26" t="str">
        <f t="shared" si="69"/>
        <v>NO</v>
      </c>
      <c r="R440" s="116"/>
    </row>
    <row r="441" spans="1:29" s="6" customFormat="1" ht="45" hidden="1" x14ac:dyDescent="0.15">
      <c r="A441" s="18">
        <f t="shared" si="61"/>
        <v>2023</v>
      </c>
      <c r="B441" s="28" t="s">
        <v>215</v>
      </c>
      <c r="C441" s="20" t="s">
        <v>16</v>
      </c>
      <c r="D441" s="39" t="s">
        <v>1262</v>
      </c>
      <c r="E441" s="19" t="s">
        <v>1476</v>
      </c>
      <c r="F441" s="19" t="s">
        <v>1263</v>
      </c>
      <c r="G441" s="30">
        <v>145000</v>
      </c>
      <c r="H441" s="33" t="s">
        <v>196</v>
      </c>
      <c r="I441" s="23">
        <v>90</v>
      </c>
      <c r="J441" s="43">
        <v>45231</v>
      </c>
      <c r="K441" s="43">
        <f t="shared" si="65"/>
        <v>45231</v>
      </c>
      <c r="L441" s="24">
        <f t="shared" si="68"/>
        <v>45321</v>
      </c>
      <c r="M441" s="45">
        <f t="shared" ca="1" si="70"/>
        <v>45992.676445717596</v>
      </c>
      <c r="N441" s="25" t="str">
        <f t="shared" ca="1" si="62"/>
        <v>PLAZO TERMINADO</v>
      </c>
      <c r="O441" s="35" t="s">
        <v>106</v>
      </c>
      <c r="P441" s="35" t="s">
        <v>106</v>
      </c>
      <c r="Q441" s="26" t="str">
        <f t="shared" si="69"/>
        <v>SI</v>
      </c>
      <c r="R441" s="1"/>
      <c r="S441" s="1"/>
    </row>
    <row r="442" spans="1:29" s="6" customFormat="1" ht="81" hidden="1" x14ac:dyDescent="0.15">
      <c r="A442" s="18">
        <f t="shared" si="61"/>
        <v>2023</v>
      </c>
      <c r="B442" s="28" t="s">
        <v>154</v>
      </c>
      <c r="C442" s="20" t="s">
        <v>16</v>
      </c>
      <c r="D442" s="39" t="s">
        <v>1264</v>
      </c>
      <c r="E442" s="39" t="s">
        <v>1265</v>
      </c>
      <c r="F442" s="19" t="s">
        <v>1266</v>
      </c>
      <c r="G442" s="30">
        <v>211250.00000000003</v>
      </c>
      <c r="H442" s="33" t="s">
        <v>1134</v>
      </c>
      <c r="I442" s="23">
        <f>15*30</f>
        <v>450</v>
      </c>
      <c r="J442" s="43">
        <v>45231</v>
      </c>
      <c r="K442" s="43">
        <f t="shared" si="65"/>
        <v>45231</v>
      </c>
      <c r="L442" s="24">
        <f t="shared" si="68"/>
        <v>45681</v>
      </c>
      <c r="M442" s="45">
        <f t="shared" ca="1" si="70"/>
        <v>45992.676445717596</v>
      </c>
      <c r="N442" s="25" t="str">
        <f t="shared" ca="1" si="62"/>
        <v>PLAZO TERMINADO</v>
      </c>
      <c r="O442" s="35" t="s">
        <v>1267</v>
      </c>
      <c r="P442" s="35" t="s">
        <v>106</v>
      </c>
      <c r="Q442" s="26" t="str">
        <f t="shared" si="69"/>
        <v>NO</v>
      </c>
    </row>
    <row r="443" spans="1:29" s="6" customFormat="1" ht="54" hidden="1" x14ac:dyDescent="0.15">
      <c r="A443" s="18">
        <f t="shared" si="61"/>
        <v>2023</v>
      </c>
      <c r="B443" s="28" t="s">
        <v>179</v>
      </c>
      <c r="C443" s="20" t="s">
        <v>16</v>
      </c>
      <c r="D443" s="39" t="s">
        <v>1268</v>
      </c>
      <c r="E443" s="39" t="s">
        <v>1269</v>
      </c>
      <c r="F443" s="19" t="s">
        <v>1076</v>
      </c>
      <c r="G443" s="30">
        <v>0</v>
      </c>
      <c r="H443" s="33" t="s">
        <v>1270</v>
      </c>
      <c r="I443" s="23">
        <f>+L443-K443</f>
        <v>104</v>
      </c>
      <c r="J443" s="43">
        <v>45237</v>
      </c>
      <c r="K443" s="43">
        <f t="shared" si="65"/>
        <v>45237</v>
      </c>
      <c r="L443" s="24">
        <v>45341</v>
      </c>
      <c r="M443" s="45">
        <f t="shared" ca="1" si="70"/>
        <v>45992.676445717596</v>
      </c>
      <c r="N443" s="25" t="str">
        <f t="shared" ca="1" si="62"/>
        <v>PLAZO TERMINADO</v>
      </c>
      <c r="O443" s="31" t="s">
        <v>182</v>
      </c>
      <c r="P443" s="31" t="s">
        <v>106</v>
      </c>
      <c r="Q443" s="26" t="str">
        <f t="shared" si="69"/>
        <v>NO</v>
      </c>
      <c r="T443" s="1"/>
      <c r="U443" s="1"/>
      <c r="V443" s="1"/>
      <c r="W443" s="1"/>
      <c r="X443" s="1"/>
      <c r="Y443" s="1"/>
      <c r="Z443" s="1"/>
      <c r="AA443" s="1"/>
      <c r="AB443" s="1"/>
      <c r="AC443" s="1"/>
    </row>
    <row r="444" spans="1:29" ht="81" hidden="1" x14ac:dyDescent="0.15">
      <c r="A444" s="18">
        <f t="shared" si="61"/>
        <v>2023</v>
      </c>
      <c r="B444" s="28" t="s">
        <v>154</v>
      </c>
      <c r="C444" s="20" t="s">
        <v>16</v>
      </c>
      <c r="D444" s="39" t="s">
        <v>1271</v>
      </c>
      <c r="E444" s="39" t="s">
        <v>1272</v>
      </c>
      <c r="F444" s="19" t="s">
        <v>1273</v>
      </c>
      <c r="G444" s="30">
        <v>201960</v>
      </c>
      <c r="H444" s="33" t="s">
        <v>196</v>
      </c>
      <c r="I444" s="23">
        <v>90</v>
      </c>
      <c r="J444" s="43">
        <v>45240</v>
      </c>
      <c r="K444" s="43">
        <f t="shared" si="65"/>
        <v>45240</v>
      </c>
      <c r="L444" s="24">
        <f t="shared" ref="L444:L449" si="71">+K444+I444</f>
        <v>45330</v>
      </c>
      <c r="M444" s="45">
        <f t="shared" ca="1" si="70"/>
        <v>45992.676445717596</v>
      </c>
      <c r="N444" s="25" t="str">
        <f t="shared" ca="1" si="62"/>
        <v>PLAZO TERMINADO</v>
      </c>
      <c r="O444" s="35" t="s">
        <v>83</v>
      </c>
      <c r="P444" s="35" t="s">
        <v>106</v>
      </c>
      <c r="Q444" s="26" t="str">
        <f t="shared" si="69"/>
        <v>NO</v>
      </c>
      <c r="R444" s="6"/>
      <c r="S444" s="6"/>
      <c r="T444" s="6"/>
      <c r="U444" s="6"/>
      <c r="V444" s="6"/>
      <c r="W444" s="6"/>
      <c r="X444" s="6"/>
      <c r="Y444" s="6"/>
      <c r="Z444" s="6"/>
      <c r="AA444" s="6"/>
      <c r="AB444" s="6"/>
      <c r="AC444" s="6"/>
    </row>
    <row r="445" spans="1:29" ht="108" x14ac:dyDescent="0.15">
      <c r="A445" s="18">
        <f t="shared" si="61"/>
        <v>2023</v>
      </c>
      <c r="B445" s="28" t="s">
        <v>215</v>
      </c>
      <c r="C445" s="20" t="s">
        <v>24</v>
      </c>
      <c r="D445" s="39" t="s">
        <v>1274</v>
      </c>
      <c r="E445" s="39" t="s">
        <v>1275</v>
      </c>
      <c r="F445" s="19" t="s">
        <v>1276</v>
      </c>
      <c r="G445" s="120">
        <v>0</v>
      </c>
      <c r="H445" s="59" t="s">
        <v>219</v>
      </c>
      <c r="I445" s="19">
        <f>365*4</f>
        <v>1460</v>
      </c>
      <c r="J445" s="54">
        <v>45244</v>
      </c>
      <c r="K445" s="54">
        <v>45244</v>
      </c>
      <c r="L445" s="44">
        <f t="shared" si="71"/>
        <v>46704</v>
      </c>
      <c r="M445" s="44">
        <f t="shared" ca="1" si="70"/>
        <v>45992.67644560185</v>
      </c>
      <c r="N445" s="25" t="str">
        <f t="shared" ca="1" si="62"/>
        <v>PLAZO VIGENTE</v>
      </c>
      <c r="O445" s="35" t="s">
        <v>1277</v>
      </c>
      <c r="P445" s="35" t="s">
        <v>23</v>
      </c>
      <c r="Q445" s="26" t="str">
        <f t="shared" si="69"/>
        <v>NO</v>
      </c>
      <c r="R445" s="116"/>
      <c r="S445" s="6"/>
      <c r="T445" s="6"/>
      <c r="U445" s="6"/>
      <c r="V445" s="6"/>
      <c r="W445" s="6"/>
      <c r="X445" s="6"/>
      <c r="Y445" s="6"/>
      <c r="Z445" s="6"/>
      <c r="AA445" s="6"/>
      <c r="AB445" s="6"/>
      <c r="AC445" s="6"/>
    </row>
    <row r="446" spans="1:29" s="6" customFormat="1" ht="45" x14ac:dyDescent="0.15">
      <c r="A446" s="18">
        <f t="shared" si="61"/>
        <v>2023</v>
      </c>
      <c r="B446" s="28" t="s">
        <v>1099</v>
      </c>
      <c r="C446" s="20" t="s">
        <v>24</v>
      </c>
      <c r="D446" s="39" t="s">
        <v>1278</v>
      </c>
      <c r="E446" s="39" t="s">
        <v>1279</v>
      </c>
      <c r="F446" s="19" t="s">
        <v>1280</v>
      </c>
      <c r="G446" s="120">
        <v>0</v>
      </c>
      <c r="H446" s="59" t="s">
        <v>219</v>
      </c>
      <c r="I446" s="19">
        <f>365*4</f>
        <v>1460</v>
      </c>
      <c r="J446" s="54">
        <v>45247</v>
      </c>
      <c r="K446" s="54">
        <f>+J446</f>
        <v>45247</v>
      </c>
      <c r="L446" s="44">
        <f t="shared" si="71"/>
        <v>46707</v>
      </c>
      <c r="M446" s="44">
        <f t="shared" ca="1" si="70"/>
        <v>45992.67644560185</v>
      </c>
      <c r="N446" s="25" t="str">
        <f t="shared" ca="1" si="62"/>
        <v>PLAZO VIGENTE</v>
      </c>
      <c r="O446" s="35" t="s">
        <v>83</v>
      </c>
      <c r="P446" s="31" t="s">
        <v>27</v>
      </c>
      <c r="Q446" s="26" t="str">
        <f t="shared" si="69"/>
        <v>NO</v>
      </c>
      <c r="R446" s="116"/>
    </row>
    <row r="447" spans="1:29" ht="45" x14ac:dyDescent="0.15">
      <c r="A447" s="18">
        <f t="shared" si="61"/>
        <v>2023</v>
      </c>
      <c r="B447" s="28" t="s">
        <v>1281</v>
      </c>
      <c r="C447" s="20" t="s">
        <v>24</v>
      </c>
      <c r="D447" s="39" t="s">
        <v>1282</v>
      </c>
      <c r="E447" s="39" t="s">
        <v>1283</v>
      </c>
      <c r="F447" s="19" t="s">
        <v>1284</v>
      </c>
      <c r="G447" s="120">
        <v>0</v>
      </c>
      <c r="H447" s="59" t="s">
        <v>219</v>
      </c>
      <c r="I447" s="19">
        <f>365*4</f>
        <v>1460</v>
      </c>
      <c r="J447" s="54">
        <v>45250</v>
      </c>
      <c r="K447" s="54">
        <f>+J447</f>
        <v>45250</v>
      </c>
      <c r="L447" s="44">
        <f t="shared" si="71"/>
        <v>46710</v>
      </c>
      <c r="M447" s="44">
        <f t="shared" ca="1" si="70"/>
        <v>45992.67644560185</v>
      </c>
      <c r="N447" s="25" t="str">
        <f t="shared" ca="1" si="62"/>
        <v>PLAZO VIGENTE</v>
      </c>
      <c r="O447" s="35" t="s">
        <v>83</v>
      </c>
      <c r="P447" s="31" t="s">
        <v>27</v>
      </c>
      <c r="Q447" s="26" t="str">
        <f t="shared" si="69"/>
        <v>NO</v>
      </c>
      <c r="R447" s="116"/>
      <c r="S447" s="6"/>
      <c r="T447" s="6"/>
      <c r="U447" s="6"/>
      <c r="V447" s="6"/>
      <c r="W447" s="6"/>
      <c r="X447" s="6"/>
      <c r="Y447" s="6"/>
      <c r="Z447" s="6"/>
      <c r="AA447" s="6"/>
      <c r="AB447" s="6"/>
      <c r="AC447" s="6"/>
    </row>
    <row r="448" spans="1:29" ht="99" hidden="1" x14ac:dyDescent="0.15">
      <c r="A448" s="18">
        <f t="shared" si="61"/>
        <v>2023</v>
      </c>
      <c r="B448" s="28" t="s">
        <v>215</v>
      </c>
      <c r="C448" s="20" t="s">
        <v>16</v>
      </c>
      <c r="D448" s="39" t="s">
        <v>1285</v>
      </c>
      <c r="E448" s="39" t="s">
        <v>1286</v>
      </c>
      <c r="F448" s="19" t="s">
        <v>1287</v>
      </c>
      <c r="G448" s="41">
        <v>253875</v>
      </c>
      <c r="H448" s="33" t="s">
        <v>21</v>
      </c>
      <c r="I448" s="23">
        <v>365</v>
      </c>
      <c r="J448" s="43">
        <v>45254</v>
      </c>
      <c r="K448" s="43">
        <f>+J448</f>
        <v>45254</v>
      </c>
      <c r="L448" s="24">
        <f t="shared" si="71"/>
        <v>45619</v>
      </c>
      <c r="M448" s="45">
        <f t="shared" ca="1" si="70"/>
        <v>45992.676445717596</v>
      </c>
      <c r="N448" s="25" t="str">
        <f t="shared" ca="1" si="62"/>
        <v>PLAZO TERMINADO</v>
      </c>
      <c r="O448" s="35" t="s">
        <v>214</v>
      </c>
      <c r="P448" s="35" t="s">
        <v>106</v>
      </c>
      <c r="Q448" s="26" t="str">
        <f t="shared" si="69"/>
        <v>NO</v>
      </c>
      <c r="R448" s="1"/>
      <c r="S448" s="47"/>
    </row>
    <row r="449" spans="1:29" s="6" customFormat="1" ht="63" hidden="1" x14ac:dyDescent="0.15">
      <c r="A449" s="18">
        <f t="shared" si="61"/>
        <v>2023</v>
      </c>
      <c r="B449" s="28" t="s">
        <v>29</v>
      </c>
      <c r="C449" s="20" t="s">
        <v>16</v>
      </c>
      <c r="D449" s="39" t="s">
        <v>1288</v>
      </c>
      <c r="E449" s="39" t="s">
        <v>1289</v>
      </c>
      <c r="F449" s="19" t="s">
        <v>1290</v>
      </c>
      <c r="G449" s="30">
        <v>6000</v>
      </c>
      <c r="H449" s="33" t="s">
        <v>1291</v>
      </c>
      <c r="I449" s="23">
        <v>24</v>
      </c>
      <c r="J449" s="43">
        <v>45257</v>
      </c>
      <c r="K449" s="43">
        <v>45264</v>
      </c>
      <c r="L449" s="24">
        <f t="shared" si="71"/>
        <v>45288</v>
      </c>
      <c r="M449" s="45">
        <f t="shared" ca="1" si="70"/>
        <v>45992.676445717596</v>
      </c>
      <c r="N449" s="25" t="str">
        <f t="shared" ca="1" si="62"/>
        <v>PLAZO TERMINADO</v>
      </c>
      <c r="O449" s="34" t="s">
        <v>1292</v>
      </c>
      <c r="P449" s="31" t="s">
        <v>106</v>
      </c>
      <c r="Q449" s="26" t="s">
        <v>483</v>
      </c>
      <c r="T449" s="1"/>
      <c r="U449" s="1"/>
      <c r="V449" s="1"/>
      <c r="W449" s="1"/>
      <c r="X449" s="1"/>
      <c r="Y449" s="1"/>
      <c r="Z449" s="1"/>
      <c r="AA449" s="1"/>
      <c r="AB449" s="1"/>
      <c r="AC449" s="1"/>
    </row>
    <row r="450" spans="1:29" ht="63" hidden="1" x14ac:dyDescent="0.15">
      <c r="A450" s="18">
        <f t="shared" si="61"/>
        <v>2023</v>
      </c>
      <c r="B450" s="28" t="s">
        <v>29</v>
      </c>
      <c r="C450" s="20" t="s">
        <v>16</v>
      </c>
      <c r="D450" s="39" t="s">
        <v>1293</v>
      </c>
      <c r="E450" s="39" t="s">
        <v>1294</v>
      </c>
      <c r="F450" s="19" t="s">
        <v>1295</v>
      </c>
      <c r="G450" s="30">
        <v>79162</v>
      </c>
      <c r="H450" s="33" t="s">
        <v>1296</v>
      </c>
      <c r="I450" s="23">
        <v>60</v>
      </c>
      <c r="J450" s="43">
        <v>45257</v>
      </c>
      <c r="K450" s="43">
        <f>+J450</f>
        <v>45257</v>
      </c>
      <c r="L450" s="24">
        <f>+K450+I450+1</f>
        <v>45318</v>
      </c>
      <c r="M450" s="45">
        <f t="shared" ca="1" si="70"/>
        <v>45992.676445717596</v>
      </c>
      <c r="N450" s="25" t="str">
        <f t="shared" ca="1" si="62"/>
        <v>PLAZO TERMINADO</v>
      </c>
      <c r="O450" s="35" t="s">
        <v>106</v>
      </c>
      <c r="P450" s="31" t="s">
        <v>106</v>
      </c>
      <c r="Q450" s="26" t="str">
        <f t="shared" ref="Q450:Q481" si="72">+IF(O450=P450,"SI","NO")</f>
        <v>SI</v>
      </c>
      <c r="R450" s="6"/>
      <c r="S450" s="6"/>
      <c r="T450" s="6"/>
      <c r="U450" s="6"/>
      <c r="V450" s="6"/>
      <c r="W450" s="6"/>
      <c r="X450" s="6"/>
      <c r="Y450" s="6"/>
      <c r="Z450" s="6"/>
      <c r="AA450" s="6"/>
      <c r="AB450" s="6"/>
      <c r="AC450" s="6"/>
    </row>
    <row r="451" spans="1:29" ht="72" x14ac:dyDescent="0.15">
      <c r="A451" s="18">
        <f t="shared" si="61"/>
        <v>2023</v>
      </c>
      <c r="B451" s="28" t="s">
        <v>215</v>
      </c>
      <c r="C451" s="20" t="s">
        <v>24</v>
      </c>
      <c r="D451" s="39" t="s">
        <v>1297</v>
      </c>
      <c r="E451" s="39" t="s">
        <v>1220</v>
      </c>
      <c r="F451" s="19" t="s">
        <v>1298</v>
      </c>
      <c r="G451" s="120">
        <v>0</v>
      </c>
      <c r="H451" s="59" t="s">
        <v>219</v>
      </c>
      <c r="I451" s="19">
        <f>365*4</f>
        <v>1460</v>
      </c>
      <c r="J451" s="54">
        <v>45258</v>
      </c>
      <c r="K451" s="54">
        <v>45258</v>
      </c>
      <c r="L451" s="44">
        <f>+K451+I451</f>
        <v>46718</v>
      </c>
      <c r="M451" s="44">
        <f t="shared" ca="1" si="70"/>
        <v>45992.67644560185</v>
      </c>
      <c r="N451" s="25" t="str">
        <f t="shared" ca="1" si="62"/>
        <v>PLAZO VIGENTE</v>
      </c>
      <c r="O451" s="35" t="s">
        <v>1277</v>
      </c>
      <c r="P451" s="31" t="s">
        <v>106</v>
      </c>
      <c r="Q451" s="26" t="str">
        <f t="shared" si="72"/>
        <v>NO</v>
      </c>
      <c r="R451" s="116"/>
      <c r="S451" s="6"/>
    </row>
    <row r="452" spans="1:29" s="6" customFormat="1" ht="63" hidden="1" x14ac:dyDescent="0.15">
      <c r="A452" s="18">
        <f t="shared" si="61"/>
        <v>2023</v>
      </c>
      <c r="B452" s="28" t="s">
        <v>60</v>
      </c>
      <c r="C452" s="20" t="s">
        <v>16</v>
      </c>
      <c r="D452" s="39" t="s">
        <v>1299</v>
      </c>
      <c r="E452" s="39" t="s">
        <v>1300</v>
      </c>
      <c r="F452" s="19" t="s">
        <v>1301</v>
      </c>
      <c r="G452" s="30">
        <v>532500</v>
      </c>
      <c r="H452" s="33" t="s">
        <v>1302</v>
      </c>
      <c r="I452" s="23">
        <v>180</v>
      </c>
      <c r="J452" s="43">
        <v>45258</v>
      </c>
      <c r="K452" s="43">
        <f t="shared" ref="K452:K467" si="73">+J452</f>
        <v>45258</v>
      </c>
      <c r="L452" s="24">
        <f>+K452+I452</f>
        <v>45438</v>
      </c>
      <c r="M452" s="45">
        <f t="shared" ca="1" si="70"/>
        <v>45992.676445717596</v>
      </c>
      <c r="N452" s="25" t="str">
        <f t="shared" ca="1" si="62"/>
        <v>PLAZO TERMINADO</v>
      </c>
      <c r="O452" s="35" t="s">
        <v>83</v>
      </c>
      <c r="P452" s="31" t="s">
        <v>106</v>
      </c>
      <c r="Q452" s="26" t="str">
        <f t="shared" si="72"/>
        <v>NO</v>
      </c>
      <c r="S452" s="46"/>
      <c r="T452" s="1"/>
      <c r="U452" s="1"/>
      <c r="V452" s="1"/>
      <c r="W452" s="1"/>
      <c r="X452" s="1"/>
      <c r="Y452" s="1"/>
      <c r="Z452" s="1"/>
      <c r="AA452" s="1"/>
      <c r="AB452" s="1"/>
      <c r="AC452" s="1"/>
    </row>
    <row r="453" spans="1:29" s="6" customFormat="1" ht="54" hidden="1" x14ac:dyDescent="0.15">
      <c r="A453" s="18">
        <f t="shared" si="61"/>
        <v>2023</v>
      </c>
      <c r="B453" s="28" t="s">
        <v>60</v>
      </c>
      <c r="C453" s="20" t="s">
        <v>16</v>
      </c>
      <c r="D453" s="39" t="s">
        <v>1303</v>
      </c>
      <c r="E453" s="19" t="s">
        <v>470</v>
      </c>
      <c r="F453" s="19" t="s">
        <v>1304</v>
      </c>
      <c r="G453" s="30">
        <v>990000</v>
      </c>
      <c r="H453" s="33" t="s">
        <v>21</v>
      </c>
      <c r="I453" s="23">
        <v>365</v>
      </c>
      <c r="J453" s="43">
        <v>45258</v>
      </c>
      <c r="K453" s="43">
        <f t="shared" si="73"/>
        <v>45258</v>
      </c>
      <c r="L453" s="24">
        <v>45474</v>
      </c>
      <c r="M453" s="45">
        <f t="shared" ca="1" si="70"/>
        <v>45992.676445717596</v>
      </c>
      <c r="N453" s="25" t="str">
        <f t="shared" ca="1" si="62"/>
        <v>PLAZO TERMINADO</v>
      </c>
      <c r="O453" s="35" t="s">
        <v>1305</v>
      </c>
      <c r="P453" s="35" t="s">
        <v>1305</v>
      </c>
      <c r="Q453" s="26" t="str">
        <f t="shared" si="72"/>
        <v>SI</v>
      </c>
      <c r="R453" s="27" t="s">
        <v>1306</v>
      </c>
      <c r="S453" s="46"/>
    </row>
    <row r="454" spans="1:29" ht="63" x14ac:dyDescent="0.15">
      <c r="A454" s="18">
        <f t="shared" si="61"/>
        <v>2023</v>
      </c>
      <c r="B454" s="28" t="s">
        <v>154</v>
      </c>
      <c r="C454" s="20" t="s">
        <v>24</v>
      </c>
      <c r="D454" s="39" t="s">
        <v>1307</v>
      </c>
      <c r="E454" s="39" t="s">
        <v>1308</v>
      </c>
      <c r="F454" s="19" t="s">
        <v>1309</v>
      </c>
      <c r="G454" s="120">
        <v>0</v>
      </c>
      <c r="H454" s="59" t="s">
        <v>219</v>
      </c>
      <c r="I454" s="19">
        <f>4*365</f>
        <v>1460</v>
      </c>
      <c r="J454" s="54">
        <v>45263</v>
      </c>
      <c r="K454" s="54">
        <f t="shared" si="73"/>
        <v>45263</v>
      </c>
      <c r="L454" s="44">
        <f t="shared" ref="L454:L475" si="74">+K454+I454</f>
        <v>46723</v>
      </c>
      <c r="M454" s="44">
        <f t="shared" ca="1" si="70"/>
        <v>45992.67644560185</v>
      </c>
      <c r="N454" s="25" t="str">
        <f t="shared" ca="1" si="62"/>
        <v>PLAZO VIGENTE</v>
      </c>
      <c r="O454" s="35" t="s">
        <v>83</v>
      </c>
      <c r="P454" s="31" t="s">
        <v>106</v>
      </c>
      <c r="Q454" s="26" t="str">
        <f t="shared" si="72"/>
        <v>NO</v>
      </c>
      <c r="R454" s="116"/>
      <c r="S454" s="6"/>
    </row>
    <row r="455" spans="1:29" ht="45" hidden="1" x14ac:dyDescent="0.15">
      <c r="A455" s="18">
        <f t="shared" ref="A455:A476" si="75">+YEAR(J455)</f>
        <v>2023</v>
      </c>
      <c r="B455" s="28" t="s">
        <v>215</v>
      </c>
      <c r="C455" s="20" t="s">
        <v>16</v>
      </c>
      <c r="D455" s="39" t="s">
        <v>1262</v>
      </c>
      <c r="E455" s="19" t="s">
        <v>1476</v>
      </c>
      <c r="F455" s="19" t="s">
        <v>1263</v>
      </c>
      <c r="G455" s="30">
        <v>145000</v>
      </c>
      <c r="H455" s="33" t="s">
        <v>196</v>
      </c>
      <c r="I455" s="23">
        <v>90</v>
      </c>
      <c r="J455" s="43">
        <v>45265</v>
      </c>
      <c r="K455" s="43">
        <f t="shared" si="73"/>
        <v>45265</v>
      </c>
      <c r="L455" s="24">
        <f t="shared" si="74"/>
        <v>45355</v>
      </c>
      <c r="M455" s="44">
        <f t="shared" ca="1" si="70"/>
        <v>45992.676445717596</v>
      </c>
      <c r="N455" s="25" t="str">
        <f t="shared" ca="1" si="62"/>
        <v>PLAZO TERMINADO</v>
      </c>
      <c r="O455" s="35" t="s">
        <v>106</v>
      </c>
      <c r="P455" s="35" t="s">
        <v>106</v>
      </c>
      <c r="Q455" s="26" t="str">
        <f t="shared" si="72"/>
        <v>SI</v>
      </c>
      <c r="R455" s="1"/>
    </row>
    <row r="456" spans="1:29" ht="54" hidden="1" x14ac:dyDescent="0.15">
      <c r="A456" s="18">
        <f t="shared" si="75"/>
        <v>2023</v>
      </c>
      <c r="B456" s="28" t="s">
        <v>215</v>
      </c>
      <c r="C456" s="20" t="s">
        <v>16</v>
      </c>
      <c r="D456" s="39" t="s">
        <v>1310</v>
      </c>
      <c r="E456" s="19" t="s">
        <v>1476</v>
      </c>
      <c r="F456" s="19" t="s">
        <v>1311</v>
      </c>
      <c r="G456" s="30">
        <v>145000</v>
      </c>
      <c r="H456" s="33" t="s">
        <v>196</v>
      </c>
      <c r="I456" s="23">
        <v>90</v>
      </c>
      <c r="J456" s="43">
        <v>45265</v>
      </c>
      <c r="K456" s="43">
        <f t="shared" si="73"/>
        <v>45265</v>
      </c>
      <c r="L456" s="24">
        <f t="shared" si="74"/>
        <v>45355</v>
      </c>
      <c r="M456" s="44">
        <f t="shared" ca="1" si="70"/>
        <v>45992.676445717596</v>
      </c>
      <c r="N456" s="25" t="str">
        <f t="shared" ca="1" si="62"/>
        <v>PLAZO TERMINADO</v>
      </c>
      <c r="O456" s="35" t="s">
        <v>106</v>
      </c>
      <c r="P456" s="35" t="s">
        <v>106</v>
      </c>
      <c r="Q456" s="26" t="str">
        <f t="shared" si="72"/>
        <v>SI</v>
      </c>
      <c r="R456" s="1"/>
      <c r="T456" s="6"/>
      <c r="U456" s="6"/>
      <c r="V456" s="6"/>
      <c r="W456" s="6"/>
      <c r="X456" s="6"/>
      <c r="Y456" s="6"/>
      <c r="Z456" s="6"/>
      <c r="AA456" s="6"/>
      <c r="AB456" s="6"/>
      <c r="AC456" s="6"/>
    </row>
    <row r="457" spans="1:29" ht="45" hidden="1" x14ac:dyDescent="0.15">
      <c r="A457" s="18">
        <f t="shared" si="75"/>
        <v>2023</v>
      </c>
      <c r="B457" s="28" t="s">
        <v>215</v>
      </c>
      <c r="C457" s="20" t="s">
        <v>16</v>
      </c>
      <c r="D457" s="39" t="s">
        <v>1312</v>
      </c>
      <c r="E457" s="19" t="s">
        <v>1476</v>
      </c>
      <c r="F457" s="19" t="s">
        <v>1313</v>
      </c>
      <c r="G457" s="30">
        <v>145000</v>
      </c>
      <c r="H457" s="33" t="s">
        <v>1302</v>
      </c>
      <c r="I457" s="23">
        <f>6*30</f>
        <v>180</v>
      </c>
      <c r="J457" s="43">
        <v>45266</v>
      </c>
      <c r="K457" s="43">
        <f t="shared" si="73"/>
        <v>45266</v>
      </c>
      <c r="L457" s="24">
        <f t="shared" si="74"/>
        <v>45446</v>
      </c>
      <c r="M457" s="44">
        <f t="shared" ca="1" si="70"/>
        <v>45992.676445717596</v>
      </c>
      <c r="N457" s="25" t="str">
        <f t="shared" ref="N457:N520" ca="1" si="76">+IF(L457&gt;M457,"PLAZO VIGENTE","PLAZO TERMINADO")</f>
        <v>PLAZO TERMINADO</v>
      </c>
      <c r="O457" s="35" t="s">
        <v>1314</v>
      </c>
      <c r="P457" s="35" t="s">
        <v>106</v>
      </c>
      <c r="Q457" s="26" t="str">
        <f t="shared" si="72"/>
        <v>NO</v>
      </c>
      <c r="R457" s="1"/>
      <c r="T457" s="6"/>
      <c r="U457" s="6"/>
      <c r="V457" s="6"/>
      <c r="W457" s="6"/>
      <c r="X457" s="6"/>
      <c r="Y457" s="6"/>
      <c r="Z457" s="6"/>
      <c r="AA457" s="6"/>
      <c r="AB457" s="6"/>
      <c r="AC457" s="6"/>
    </row>
    <row r="458" spans="1:29" s="6" customFormat="1" ht="54" hidden="1" x14ac:dyDescent="0.15">
      <c r="A458" s="18">
        <f t="shared" si="75"/>
        <v>2023</v>
      </c>
      <c r="B458" s="28" t="s">
        <v>154</v>
      </c>
      <c r="C458" s="20" t="s">
        <v>16</v>
      </c>
      <c r="D458" s="39" t="s">
        <v>1315</v>
      </c>
      <c r="E458" s="39" t="s">
        <v>1316</v>
      </c>
      <c r="F458" s="19" t="s">
        <v>1317</v>
      </c>
      <c r="G458" s="30">
        <v>20000</v>
      </c>
      <c r="H458" s="33" t="s">
        <v>1318</v>
      </c>
      <c r="I458" s="23">
        <v>1</v>
      </c>
      <c r="J458" s="43">
        <v>45268</v>
      </c>
      <c r="K458" s="43">
        <f t="shared" si="73"/>
        <v>45268</v>
      </c>
      <c r="L458" s="24">
        <f t="shared" si="74"/>
        <v>45269</v>
      </c>
      <c r="M458" s="45">
        <f t="shared" ca="1" si="70"/>
        <v>45992.676445717596</v>
      </c>
      <c r="N458" s="25" t="str">
        <f t="shared" ca="1" si="76"/>
        <v>PLAZO TERMINADO</v>
      </c>
      <c r="O458" s="35" t="s">
        <v>106</v>
      </c>
      <c r="P458" s="31" t="s">
        <v>106</v>
      </c>
      <c r="Q458" s="26" t="str">
        <f t="shared" si="72"/>
        <v>SI</v>
      </c>
      <c r="T458" s="1"/>
      <c r="U458" s="1"/>
      <c r="V458" s="1"/>
      <c r="W458" s="1"/>
      <c r="X458" s="1"/>
      <c r="Y458" s="1"/>
      <c r="Z458" s="1"/>
      <c r="AA458" s="1"/>
      <c r="AB458" s="1"/>
      <c r="AC458" s="1"/>
    </row>
    <row r="459" spans="1:29" s="6" customFormat="1" ht="54" x14ac:dyDescent="0.15">
      <c r="A459" s="18">
        <f t="shared" si="75"/>
        <v>2023</v>
      </c>
      <c r="B459" s="28" t="s">
        <v>154</v>
      </c>
      <c r="C459" s="20" t="s">
        <v>24</v>
      </c>
      <c r="D459" s="39" t="s">
        <v>1319</v>
      </c>
      <c r="E459" s="39" t="s">
        <v>1320</v>
      </c>
      <c r="F459" s="19" t="s">
        <v>1321</v>
      </c>
      <c r="G459" s="120">
        <v>0</v>
      </c>
      <c r="H459" s="59" t="s">
        <v>219</v>
      </c>
      <c r="I459" s="19">
        <f>365*4</f>
        <v>1460</v>
      </c>
      <c r="J459" s="54">
        <v>45268</v>
      </c>
      <c r="K459" s="54">
        <f t="shared" si="73"/>
        <v>45268</v>
      </c>
      <c r="L459" s="44">
        <f t="shared" si="74"/>
        <v>46728</v>
      </c>
      <c r="M459" s="44">
        <f t="shared" ca="1" si="70"/>
        <v>45992.67644560185</v>
      </c>
      <c r="N459" s="25" t="str">
        <f t="shared" ca="1" si="76"/>
        <v>PLAZO VIGENTE</v>
      </c>
      <c r="O459" s="35" t="s">
        <v>83</v>
      </c>
      <c r="P459" s="31" t="s">
        <v>27</v>
      </c>
      <c r="Q459" s="26" t="str">
        <f t="shared" si="72"/>
        <v>NO</v>
      </c>
      <c r="R459" s="116"/>
      <c r="T459" s="1"/>
      <c r="U459" s="1"/>
      <c r="V459" s="1"/>
      <c r="W459" s="1"/>
      <c r="X459" s="1"/>
      <c r="Y459" s="1"/>
      <c r="Z459" s="1"/>
      <c r="AA459" s="1"/>
      <c r="AB459" s="1"/>
      <c r="AC459" s="1"/>
    </row>
    <row r="460" spans="1:29" s="6" customFormat="1" ht="54" hidden="1" x14ac:dyDescent="0.15">
      <c r="A460" s="18">
        <f t="shared" si="75"/>
        <v>2023</v>
      </c>
      <c r="B460" s="28" t="s">
        <v>29</v>
      </c>
      <c r="C460" s="20" t="s">
        <v>16</v>
      </c>
      <c r="D460" s="39" t="s">
        <v>1322</v>
      </c>
      <c r="E460" s="39" t="s">
        <v>1323</v>
      </c>
      <c r="F460" s="19" t="s">
        <v>1324</v>
      </c>
      <c r="G460" s="30">
        <v>5000</v>
      </c>
      <c r="H460" s="33" t="s">
        <v>1325</v>
      </c>
      <c r="I460" s="23">
        <v>19</v>
      </c>
      <c r="J460" s="43">
        <v>45271</v>
      </c>
      <c r="K460" s="43">
        <f t="shared" si="73"/>
        <v>45271</v>
      </c>
      <c r="L460" s="24">
        <f t="shared" si="74"/>
        <v>45290</v>
      </c>
      <c r="M460" s="45">
        <f t="shared" ca="1" si="70"/>
        <v>45992.676445717596</v>
      </c>
      <c r="N460" s="25" t="str">
        <f t="shared" ca="1" si="76"/>
        <v>PLAZO TERMINADO</v>
      </c>
      <c r="O460" s="35" t="s">
        <v>106</v>
      </c>
      <c r="P460" s="31" t="s">
        <v>106</v>
      </c>
      <c r="Q460" s="26" t="str">
        <f t="shared" si="72"/>
        <v>SI</v>
      </c>
      <c r="T460" s="1"/>
      <c r="U460" s="1"/>
      <c r="V460" s="1"/>
      <c r="W460" s="1"/>
      <c r="X460" s="1"/>
      <c r="Y460" s="1"/>
      <c r="Z460" s="1"/>
      <c r="AA460" s="1"/>
      <c r="AB460" s="1"/>
      <c r="AC460" s="1"/>
    </row>
    <row r="461" spans="1:29" s="6" customFormat="1" ht="108" hidden="1" x14ac:dyDescent="0.15">
      <c r="A461" s="18">
        <f t="shared" si="75"/>
        <v>2023</v>
      </c>
      <c r="B461" s="28" t="s">
        <v>29</v>
      </c>
      <c r="C461" s="20" t="s">
        <v>16</v>
      </c>
      <c r="D461" s="39" t="s">
        <v>1326</v>
      </c>
      <c r="E461" s="39" t="s">
        <v>1327</v>
      </c>
      <c r="F461" s="19" t="s">
        <v>1328</v>
      </c>
      <c r="G461" s="30">
        <v>26000</v>
      </c>
      <c r="H461" s="33" t="s">
        <v>1329</v>
      </c>
      <c r="I461" s="23">
        <f>7*7</f>
        <v>49</v>
      </c>
      <c r="J461" s="43">
        <v>45271</v>
      </c>
      <c r="K461" s="43">
        <f t="shared" si="73"/>
        <v>45271</v>
      </c>
      <c r="L461" s="24">
        <f t="shared" si="74"/>
        <v>45320</v>
      </c>
      <c r="M461" s="45">
        <f t="shared" ca="1" si="70"/>
        <v>45992.676445717596</v>
      </c>
      <c r="N461" s="25" t="str">
        <f t="shared" ca="1" si="76"/>
        <v>PLAZO TERMINADO</v>
      </c>
      <c r="O461" s="34"/>
      <c r="P461" s="31" t="s">
        <v>106</v>
      </c>
      <c r="Q461" s="26" t="str">
        <f t="shared" si="72"/>
        <v>NO</v>
      </c>
      <c r="T461" s="1"/>
      <c r="U461" s="1"/>
      <c r="V461" s="1"/>
      <c r="W461" s="1"/>
      <c r="X461" s="1"/>
      <c r="Y461" s="1"/>
      <c r="Z461" s="1"/>
      <c r="AA461" s="1"/>
      <c r="AB461" s="1"/>
      <c r="AC461" s="1"/>
    </row>
    <row r="462" spans="1:29" s="6" customFormat="1" ht="63" x14ac:dyDescent="0.15">
      <c r="A462" s="18">
        <f t="shared" si="75"/>
        <v>2023</v>
      </c>
      <c r="B462" s="28" t="s">
        <v>675</v>
      </c>
      <c r="C462" s="20" t="s">
        <v>16</v>
      </c>
      <c r="D462" s="39" t="s">
        <v>1330</v>
      </c>
      <c r="E462" s="19" t="s">
        <v>188</v>
      </c>
      <c r="F462" s="19" t="s">
        <v>1331</v>
      </c>
      <c r="G462" s="120">
        <v>1932450.98</v>
      </c>
      <c r="H462" s="59" t="s">
        <v>32</v>
      </c>
      <c r="I462" s="19">
        <v>720</v>
      </c>
      <c r="J462" s="54">
        <v>45274</v>
      </c>
      <c r="K462" s="54">
        <f t="shared" si="73"/>
        <v>45274</v>
      </c>
      <c r="L462" s="44">
        <f t="shared" si="74"/>
        <v>45994</v>
      </c>
      <c r="M462" s="44">
        <f t="shared" ca="1" si="70"/>
        <v>45992.67644560185</v>
      </c>
      <c r="N462" s="25" t="str">
        <f t="shared" ca="1" si="76"/>
        <v>PLAZO VIGENTE</v>
      </c>
      <c r="O462" s="35" t="s">
        <v>1332</v>
      </c>
      <c r="P462" s="31" t="s">
        <v>106</v>
      </c>
      <c r="Q462" s="26" t="str">
        <f t="shared" si="72"/>
        <v>NO</v>
      </c>
      <c r="R462" s="116"/>
      <c r="S462" s="46"/>
    </row>
    <row r="463" spans="1:29" s="6" customFormat="1" ht="54" hidden="1" x14ac:dyDescent="0.15">
      <c r="A463" s="18">
        <f t="shared" si="75"/>
        <v>2023</v>
      </c>
      <c r="B463" s="28" t="s">
        <v>154</v>
      </c>
      <c r="C463" s="20" t="s">
        <v>16</v>
      </c>
      <c r="D463" s="39" t="s">
        <v>1333</v>
      </c>
      <c r="E463" s="39" t="s">
        <v>1334</v>
      </c>
      <c r="F463" s="19" t="s">
        <v>1335</v>
      </c>
      <c r="G463" s="30">
        <f>5000000+1995315.01</f>
        <v>6995315.0099999998</v>
      </c>
      <c r="H463" s="33" t="s">
        <v>790</v>
      </c>
      <c r="I463" s="23">
        <f>8*30</f>
        <v>240</v>
      </c>
      <c r="J463" s="43">
        <v>45275</v>
      </c>
      <c r="K463" s="43">
        <f t="shared" si="73"/>
        <v>45275</v>
      </c>
      <c r="L463" s="24">
        <f t="shared" si="74"/>
        <v>45515</v>
      </c>
      <c r="M463" s="45">
        <f t="shared" ca="1" si="70"/>
        <v>45992.676445717596</v>
      </c>
      <c r="N463" s="25" t="str">
        <f t="shared" ca="1" si="76"/>
        <v>PLAZO TERMINADO</v>
      </c>
      <c r="O463" s="35" t="s">
        <v>1336</v>
      </c>
      <c r="P463" s="31" t="s">
        <v>106</v>
      </c>
      <c r="Q463" s="26" t="str">
        <f t="shared" si="72"/>
        <v>NO</v>
      </c>
    </row>
    <row r="464" spans="1:29" s="6" customFormat="1" ht="81" hidden="1" x14ac:dyDescent="0.15">
      <c r="A464" s="18">
        <f t="shared" si="75"/>
        <v>2023</v>
      </c>
      <c r="B464" s="28" t="s">
        <v>215</v>
      </c>
      <c r="C464" s="20" t="s">
        <v>16</v>
      </c>
      <c r="D464" s="39" t="s">
        <v>1337</v>
      </c>
      <c r="E464" s="39" t="s">
        <v>1338</v>
      </c>
      <c r="F464" s="19" t="s">
        <v>1339</v>
      </c>
      <c r="G464" s="30">
        <v>0</v>
      </c>
      <c r="H464" s="33" t="s">
        <v>196</v>
      </c>
      <c r="I464" s="23">
        <f>30*3</f>
        <v>90</v>
      </c>
      <c r="J464" s="43">
        <v>45278</v>
      </c>
      <c r="K464" s="43">
        <f t="shared" si="73"/>
        <v>45278</v>
      </c>
      <c r="L464" s="24">
        <f t="shared" si="74"/>
        <v>45368</v>
      </c>
      <c r="M464" s="45">
        <f t="shared" ca="1" si="70"/>
        <v>45992.676445717596</v>
      </c>
      <c r="N464" s="25" t="str">
        <f t="shared" ca="1" si="76"/>
        <v>PLAZO TERMINADO</v>
      </c>
      <c r="O464" s="35" t="s">
        <v>1340</v>
      </c>
      <c r="P464" s="31" t="s">
        <v>106</v>
      </c>
      <c r="Q464" s="26" t="str">
        <f t="shared" si="72"/>
        <v>NO</v>
      </c>
    </row>
    <row r="465" spans="1:29" s="6" customFormat="1" ht="54" hidden="1" x14ac:dyDescent="0.15">
      <c r="A465" s="18">
        <f t="shared" si="75"/>
        <v>2023</v>
      </c>
      <c r="B465" s="28" t="s">
        <v>1341</v>
      </c>
      <c r="C465" s="20" t="s">
        <v>16</v>
      </c>
      <c r="D465" s="39" t="s">
        <v>1342</v>
      </c>
      <c r="E465" s="39" t="s">
        <v>1152</v>
      </c>
      <c r="F465" s="19" t="s">
        <v>1343</v>
      </c>
      <c r="G465" s="30">
        <v>0</v>
      </c>
      <c r="H465" s="33" t="s">
        <v>21</v>
      </c>
      <c r="I465" s="23">
        <v>365</v>
      </c>
      <c r="J465" s="43">
        <v>45278</v>
      </c>
      <c r="K465" s="43">
        <f t="shared" si="73"/>
        <v>45278</v>
      </c>
      <c r="L465" s="24">
        <f t="shared" si="74"/>
        <v>45643</v>
      </c>
      <c r="M465" s="45">
        <f t="shared" ca="1" si="70"/>
        <v>45992.676445717596</v>
      </c>
      <c r="N465" s="25" t="str">
        <f t="shared" ca="1" si="76"/>
        <v>PLAZO TERMINADO</v>
      </c>
      <c r="O465" s="35" t="s">
        <v>441</v>
      </c>
      <c r="P465" s="31" t="s">
        <v>106</v>
      </c>
      <c r="Q465" s="26" t="str">
        <f t="shared" si="72"/>
        <v>NO</v>
      </c>
    </row>
    <row r="466" spans="1:29" s="6" customFormat="1" ht="72" x14ac:dyDescent="0.15">
      <c r="A466" s="18">
        <f t="shared" si="75"/>
        <v>2023</v>
      </c>
      <c r="B466" s="28" t="s">
        <v>215</v>
      </c>
      <c r="C466" s="20" t="s">
        <v>24</v>
      </c>
      <c r="D466" s="39" t="s">
        <v>1344</v>
      </c>
      <c r="E466" s="39" t="s">
        <v>1345</v>
      </c>
      <c r="F466" s="19" t="s">
        <v>1346</v>
      </c>
      <c r="G466" s="120">
        <v>0</v>
      </c>
      <c r="H466" s="59" t="s">
        <v>219</v>
      </c>
      <c r="I466" s="19">
        <f>365*4</f>
        <v>1460</v>
      </c>
      <c r="J466" s="54">
        <v>45286</v>
      </c>
      <c r="K466" s="54">
        <f t="shared" si="73"/>
        <v>45286</v>
      </c>
      <c r="L466" s="44">
        <f t="shared" si="74"/>
        <v>46746</v>
      </c>
      <c r="M466" s="44">
        <f t="shared" ca="1" si="70"/>
        <v>45992.67644560185</v>
      </c>
      <c r="N466" s="25" t="str">
        <f t="shared" ca="1" si="76"/>
        <v>PLAZO VIGENTE</v>
      </c>
      <c r="O466" s="35" t="s">
        <v>1277</v>
      </c>
      <c r="P466" s="31" t="s">
        <v>106</v>
      </c>
      <c r="Q466" s="26" t="str">
        <f t="shared" si="72"/>
        <v>NO</v>
      </c>
      <c r="R466" s="116"/>
    </row>
    <row r="467" spans="1:29" s="6" customFormat="1" ht="126" x14ac:dyDescent="0.15">
      <c r="A467" s="18">
        <f t="shared" si="75"/>
        <v>2024</v>
      </c>
      <c r="B467" s="28" t="s">
        <v>399</v>
      </c>
      <c r="C467" s="20" t="s">
        <v>16</v>
      </c>
      <c r="D467" s="39" t="s">
        <v>1347</v>
      </c>
      <c r="E467" s="39" t="s">
        <v>1348</v>
      </c>
      <c r="F467" s="19" t="s">
        <v>1349</v>
      </c>
      <c r="G467" s="120">
        <v>0</v>
      </c>
      <c r="H467" s="59" t="s">
        <v>219</v>
      </c>
      <c r="I467" s="19">
        <f>365*4</f>
        <v>1460</v>
      </c>
      <c r="J467" s="89">
        <v>45294</v>
      </c>
      <c r="K467" s="89">
        <f t="shared" si="73"/>
        <v>45294</v>
      </c>
      <c r="L467" s="44">
        <f t="shared" si="74"/>
        <v>46754</v>
      </c>
      <c r="M467" s="44">
        <f t="shared" ca="1" si="70"/>
        <v>45992.67644560185</v>
      </c>
      <c r="N467" s="25" t="str">
        <f t="shared" ca="1" si="76"/>
        <v>PLAZO VIGENTE</v>
      </c>
      <c r="O467" s="35" t="s">
        <v>1350</v>
      </c>
      <c r="P467" s="31" t="s">
        <v>106</v>
      </c>
      <c r="Q467" s="26" t="str">
        <f t="shared" si="72"/>
        <v>NO</v>
      </c>
      <c r="R467" s="116"/>
    </row>
    <row r="468" spans="1:29" s="6" customFormat="1" ht="63" x14ac:dyDescent="0.15">
      <c r="A468" s="18">
        <f t="shared" si="75"/>
        <v>2024</v>
      </c>
      <c r="B468" s="102" t="s">
        <v>1688</v>
      </c>
      <c r="C468" s="20" t="s">
        <v>24</v>
      </c>
      <c r="D468" s="39" t="s">
        <v>1351</v>
      </c>
      <c r="E468" s="39" t="s">
        <v>1352</v>
      </c>
      <c r="F468" s="19" t="s">
        <v>1353</v>
      </c>
      <c r="G468" s="120">
        <v>0</v>
      </c>
      <c r="H468" s="59" t="s">
        <v>32</v>
      </c>
      <c r="I468" s="19">
        <f>365*2</f>
        <v>730</v>
      </c>
      <c r="J468" s="54">
        <v>45302</v>
      </c>
      <c r="K468" s="54">
        <v>45302</v>
      </c>
      <c r="L468" s="44">
        <f t="shared" si="74"/>
        <v>46032</v>
      </c>
      <c r="M468" s="44">
        <f t="shared" ca="1" si="70"/>
        <v>45992.67644560185</v>
      </c>
      <c r="N468" s="25" t="str">
        <f t="shared" ca="1" si="76"/>
        <v>PLAZO VIGENTE</v>
      </c>
      <c r="O468" s="31"/>
      <c r="P468" s="31" t="s">
        <v>106</v>
      </c>
      <c r="Q468" s="26" t="str">
        <f t="shared" si="72"/>
        <v>NO</v>
      </c>
      <c r="R468" s="116"/>
    </row>
    <row r="469" spans="1:29" s="6" customFormat="1" ht="63" x14ac:dyDescent="0.15">
      <c r="A469" s="18">
        <f t="shared" si="75"/>
        <v>2024</v>
      </c>
      <c r="B469" s="28" t="s">
        <v>154</v>
      </c>
      <c r="C469" s="20" t="s">
        <v>24</v>
      </c>
      <c r="D469" s="39" t="s">
        <v>1354</v>
      </c>
      <c r="E469" s="39" t="s">
        <v>1355</v>
      </c>
      <c r="F469" s="19" t="s">
        <v>1356</v>
      </c>
      <c r="G469" s="120">
        <v>0</v>
      </c>
      <c r="H469" s="59" t="s">
        <v>219</v>
      </c>
      <c r="I469" s="19">
        <f>4*365</f>
        <v>1460</v>
      </c>
      <c r="J469" s="89">
        <v>45306</v>
      </c>
      <c r="K469" s="89">
        <f>+J469</f>
        <v>45306</v>
      </c>
      <c r="L469" s="44">
        <f t="shared" si="74"/>
        <v>46766</v>
      </c>
      <c r="M469" s="44">
        <f t="shared" ca="1" si="70"/>
        <v>45992.67644560185</v>
      </c>
      <c r="N469" s="25" t="str">
        <f t="shared" ca="1" si="76"/>
        <v>PLAZO VIGENTE</v>
      </c>
      <c r="O469" s="35" t="s">
        <v>1191</v>
      </c>
      <c r="P469" s="31" t="s">
        <v>106</v>
      </c>
      <c r="Q469" s="26" t="str">
        <f t="shared" si="72"/>
        <v>NO</v>
      </c>
      <c r="R469" s="116"/>
    </row>
    <row r="470" spans="1:29" s="6" customFormat="1" ht="45" x14ac:dyDescent="0.15">
      <c r="A470" s="18">
        <f t="shared" si="75"/>
        <v>2024</v>
      </c>
      <c r="B470" s="28" t="s">
        <v>179</v>
      </c>
      <c r="C470" s="20" t="s">
        <v>24</v>
      </c>
      <c r="D470" s="39" t="s">
        <v>1357</v>
      </c>
      <c r="E470" s="39" t="s">
        <v>1358</v>
      </c>
      <c r="F470" s="19" t="s">
        <v>1076</v>
      </c>
      <c r="G470" s="120">
        <v>0</v>
      </c>
      <c r="H470" s="59" t="s">
        <v>236</v>
      </c>
      <c r="I470" s="19">
        <f>365*3</f>
        <v>1095</v>
      </c>
      <c r="J470" s="89">
        <v>45320</v>
      </c>
      <c r="K470" s="89">
        <f>+J470</f>
        <v>45320</v>
      </c>
      <c r="L470" s="44">
        <f t="shared" si="74"/>
        <v>46415</v>
      </c>
      <c r="M470" s="44">
        <f t="shared" ca="1" si="70"/>
        <v>45992.67644560185</v>
      </c>
      <c r="N470" s="25" t="str">
        <f t="shared" ca="1" si="76"/>
        <v>PLAZO VIGENTE</v>
      </c>
      <c r="O470" s="31" t="s">
        <v>182</v>
      </c>
      <c r="P470" s="31" t="s">
        <v>106</v>
      </c>
      <c r="Q470" s="26" t="str">
        <f t="shared" si="72"/>
        <v>NO</v>
      </c>
      <c r="R470" s="116"/>
    </row>
    <row r="471" spans="1:29" s="6" customFormat="1" ht="54" x14ac:dyDescent="0.15">
      <c r="A471" s="18">
        <f t="shared" si="75"/>
        <v>2024</v>
      </c>
      <c r="B471" s="28" t="s">
        <v>675</v>
      </c>
      <c r="C471" s="20" t="s">
        <v>24</v>
      </c>
      <c r="D471" s="39" t="s">
        <v>1359</v>
      </c>
      <c r="E471" s="39" t="s">
        <v>1360</v>
      </c>
      <c r="F471" s="19" t="s">
        <v>1361</v>
      </c>
      <c r="G471" s="120">
        <v>0</v>
      </c>
      <c r="H471" s="59" t="s">
        <v>32</v>
      </c>
      <c r="I471" s="19">
        <f>365*2</f>
        <v>730</v>
      </c>
      <c r="J471" s="89">
        <v>45320</v>
      </c>
      <c r="K471" s="89">
        <v>45320</v>
      </c>
      <c r="L471" s="44">
        <f t="shared" si="74"/>
        <v>46050</v>
      </c>
      <c r="M471" s="44">
        <f t="shared" ca="1" si="70"/>
        <v>45992.67644560185</v>
      </c>
      <c r="N471" s="25" t="str">
        <f t="shared" ca="1" si="76"/>
        <v>PLAZO VIGENTE</v>
      </c>
      <c r="O471" s="35" t="s">
        <v>83</v>
      </c>
      <c r="P471" s="31" t="s">
        <v>106</v>
      </c>
      <c r="Q471" s="26" t="str">
        <f t="shared" si="72"/>
        <v>NO</v>
      </c>
      <c r="R471" s="116"/>
    </row>
    <row r="472" spans="1:29" ht="45" x14ac:dyDescent="0.15">
      <c r="A472" s="18">
        <f t="shared" si="75"/>
        <v>2024</v>
      </c>
      <c r="B472" s="28" t="s">
        <v>60</v>
      </c>
      <c r="C472" s="20" t="s">
        <v>24</v>
      </c>
      <c r="D472" s="39" t="s">
        <v>1362</v>
      </c>
      <c r="E472" s="39" t="s">
        <v>1363</v>
      </c>
      <c r="F472" s="19" t="s">
        <v>1364</v>
      </c>
      <c r="G472" s="120">
        <v>0</v>
      </c>
      <c r="H472" s="59" t="s">
        <v>219</v>
      </c>
      <c r="I472" s="19">
        <f>365*4</f>
        <v>1460</v>
      </c>
      <c r="J472" s="89">
        <v>45322</v>
      </c>
      <c r="K472" s="89">
        <f>+J472</f>
        <v>45322</v>
      </c>
      <c r="L472" s="44">
        <f t="shared" si="74"/>
        <v>46782</v>
      </c>
      <c r="M472" s="44">
        <f t="shared" ref="M472:M503" ca="1" si="77">+NOW()</f>
        <v>45992.67644560185</v>
      </c>
      <c r="N472" s="25" t="str">
        <f t="shared" ca="1" si="76"/>
        <v>PLAZO VIGENTE</v>
      </c>
      <c r="O472" s="35" t="s">
        <v>83</v>
      </c>
      <c r="P472" s="31" t="s">
        <v>106</v>
      </c>
      <c r="Q472" s="26" t="str">
        <f t="shared" si="72"/>
        <v>NO</v>
      </c>
      <c r="R472" s="116"/>
      <c r="S472" s="6"/>
      <c r="T472" s="6"/>
      <c r="U472" s="6"/>
      <c r="V472" s="6"/>
      <c r="W472" s="6"/>
      <c r="X472" s="6"/>
      <c r="Y472" s="6"/>
      <c r="Z472" s="6"/>
      <c r="AA472" s="6"/>
      <c r="AB472" s="6"/>
      <c r="AC472" s="6"/>
    </row>
    <row r="473" spans="1:29" s="6" customFormat="1" ht="27" hidden="1" x14ac:dyDescent="0.15">
      <c r="A473" s="22">
        <f t="shared" si="75"/>
        <v>2024</v>
      </c>
      <c r="B473" s="28" t="s">
        <v>60</v>
      </c>
      <c r="C473" s="20" t="s">
        <v>16</v>
      </c>
      <c r="D473" s="39" t="s">
        <v>1365</v>
      </c>
      <c r="E473" s="39" t="s">
        <v>1366</v>
      </c>
      <c r="F473" s="19" t="s">
        <v>1367</v>
      </c>
      <c r="G473" s="30">
        <v>323680</v>
      </c>
      <c r="H473" s="33" t="s">
        <v>196</v>
      </c>
      <c r="I473" s="23">
        <v>90</v>
      </c>
      <c r="J473" s="48">
        <v>45327</v>
      </c>
      <c r="K473" s="48">
        <f>+J473</f>
        <v>45327</v>
      </c>
      <c r="L473" s="24">
        <f t="shared" si="74"/>
        <v>45417</v>
      </c>
      <c r="M473" s="45">
        <f t="shared" ca="1" si="77"/>
        <v>45992.67644560185</v>
      </c>
      <c r="N473" s="25" t="str">
        <f t="shared" ca="1" si="76"/>
        <v>PLAZO TERMINADO</v>
      </c>
      <c r="O473" s="35"/>
      <c r="P473" s="35" t="s">
        <v>106</v>
      </c>
      <c r="Q473" s="26" t="str">
        <f t="shared" si="72"/>
        <v>NO</v>
      </c>
    </row>
    <row r="474" spans="1:29" s="6" customFormat="1" ht="81" x14ac:dyDescent="0.15">
      <c r="A474" s="18">
        <f t="shared" si="75"/>
        <v>2024</v>
      </c>
      <c r="B474" s="28" t="s">
        <v>232</v>
      </c>
      <c r="C474" s="20" t="s">
        <v>24</v>
      </c>
      <c r="D474" s="39" t="s">
        <v>1368</v>
      </c>
      <c r="E474" s="39" t="s">
        <v>1369</v>
      </c>
      <c r="F474" s="19" t="s">
        <v>1370</v>
      </c>
      <c r="G474" s="120">
        <v>0</v>
      </c>
      <c r="H474" s="59" t="s">
        <v>236</v>
      </c>
      <c r="I474" s="19">
        <f>365*3</f>
        <v>1095</v>
      </c>
      <c r="J474" s="89">
        <v>45331</v>
      </c>
      <c r="K474" s="89">
        <f>+J474</f>
        <v>45331</v>
      </c>
      <c r="L474" s="44">
        <f t="shared" si="74"/>
        <v>46426</v>
      </c>
      <c r="M474" s="44">
        <f t="shared" ca="1" si="77"/>
        <v>45992.67644560185</v>
      </c>
      <c r="N474" s="25" t="str">
        <f t="shared" ca="1" si="76"/>
        <v>PLAZO VIGENTE</v>
      </c>
      <c r="O474" s="31" t="s">
        <v>1371</v>
      </c>
      <c r="P474" s="31" t="s">
        <v>106</v>
      </c>
      <c r="Q474" s="26" t="str">
        <f t="shared" si="72"/>
        <v>NO</v>
      </c>
      <c r="R474" s="116"/>
    </row>
    <row r="475" spans="1:29" ht="100.5" customHeight="1" x14ac:dyDescent="0.15">
      <c r="A475" s="18">
        <f t="shared" si="75"/>
        <v>2024</v>
      </c>
      <c r="B475" s="28" t="s">
        <v>232</v>
      </c>
      <c r="C475" s="20" t="s">
        <v>16</v>
      </c>
      <c r="D475" s="39" t="s">
        <v>1372</v>
      </c>
      <c r="E475" s="39" t="s">
        <v>1373</v>
      </c>
      <c r="F475" s="19" t="s">
        <v>1374</v>
      </c>
      <c r="G475" s="120">
        <v>0</v>
      </c>
      <c r="H475" s="19" t="s">
        <v>236</v>
      </c>
      <c r="I475" s="19">
        <f>365*3</f>
        <v>1095</v>
      </c>
      <c r="J475" s="89">
        <v>45331</v>
      </c>
      <c r="K475" s="89">
        <v>45331</v>
      </c>
      <c r="L475" s="44">
        <f t="shared" si="74"/>
        <v>46426</v>
      </c>
      <c r="M475" s="44">
        <f t="shared" ca="1" si="77"/>
        <v>45992.67644560185</v>
      </c>
      <c r="N475" s="25" t="str">
        <f t="shared" ca="1" si="76"/>
        <v>PLAZO VIGENTE</v>
      </c>
      <c r="O475" s="35"/>
      <c r="P475" s="31" t="s">
        <v>106</v>
      </c>
      <c r="Q475" s="26" t="str">
        <f t="shared" si="72"/>
        <v>NO</v>
      </c>
      <c r="R475" s="116"/>
      <c r="S475" s="6"/>
      <c r="T475" s="6"/>
      <c r="U475" s="6"/>
      <c r="V475" s="6"/>
      <c r="W475" s="6"/>
      <c r="X475" s="6"/>
      <c r="Y475" s="6"/>
      <c r="Z475" s="6"/>
      <c r="AA475" s="6"/>
      <c r="AB475" s="6"/>
      <c r="AC475" s="6"/>
    </row>
    <row r="476" spans="1:29" s="6" customFormat="1" ht="99" hidden="1" x14ac:dyDescent="0.15">
      <c r="A476" s="18">
        <f t="shared" si="75"/>
        <v>2024</v>
      </c>
      <c r="B476" s="28" t="s">
        <v>795</v>
      </c>
      <c r="C476" s="20" t="s">
        <v>694</v>
      </c>
      <c r="D476" s="39" t="s">
        <v>1375</v>
      </c>
      <c r="E476" s="39" t="s">
        <v>1376</v>
      </c>
      <c r="F476" s="19" t="s">
        <v>1377</v>
      </c>
      <c r="G476" s="30">
        <v>0</v>
      </c>
      <c r="H476" s="33" t="s">
        <v>1378</v>
      </c>
      <c r="I476" s="23">
        <f>+L476-K476</f>
        <v>75</v>
      </c>
      <c r="J476" s="48">
        <v>45337</v>
      </c>
      <c r="K476" s="48">
        <f>+J476</f>
        <v>45337</v>
      </c>
      <c r="L476" s="24">
        <v>45412</v>
      </c>
      <c r="M476" s="45">
        <f t="shared" ca="1" si="77"/>
        <v>45992.67644560185</v>
      </c>
      <c r="N476" s="25" t="str">
        <f t="shared" ca="1" si="76"/>
        <v>PLAZO TERMINADO</v>
      </c>
      <c r="O476" s="35" t="s">
        <v>83</v>
      </c>
      <c r="P476" s="31" t="s">
        <v>106</v>
      </c>
      <c r="Q476" s="26" t="str">
        <f t="shared" si="72"/>
        <v>NO</v>
      </c>
      <c r="T476" s="1"/>
      <c r="U476" s="1"/>
      <c r="V476" s="1"/>
      <c r="W476" s="1"/>
      <c r="X476" s="1"/>
      <c r="Y476" s="1"/>
      <c r="Z476" s="1"/>
      <c r="AA476" s="1"/>
      <c r="AB476" s="1"/>
      <c r="AC476" s="1"/>
    </row>
    <row r="477" spans="1:29" s="6" customFormat="1" ht="63" hidden="1" x14ac:dyDescent="0.15">
      <c r="A477" s="18">
        <v>2024</v>
      </c>
      <c r="B477" s="28" t="s">
        <v>215</v>
      </c>
      <c r="C477" s="20" t="s">
        <v>16</v>
      </c>
      <c r="D477" s="39" t="s">
        <v>1562</v>
      </c>
      <c r="E477" s="39" t="s">
        <v>443</v>
      </c>
      <c r="F477" s="19" t="s">
        <v>1379</v>
      </c>
      <c r="G477" s="30">
        <v>120000</v>
      </c>
      <c r="H477" s="33" t="s">
        <v>1380</v>
      </c>
      <c r="I477" s="23">
        <v>31</v>
      </c>
      <c r="J477" s="48">
        <v>45351</v>
      </c>
      <c r="K477" s="48">
        <f>+J477</f>
        <v>45351</v>
      </c>
      <c r="L477" s="24">
        <f>+K477+31</f>
        <v>45382</v>
      </c>
      <c r="M477" s="45">
        <f t="shared" ca="1" si="77"/>
        <v>45992.67644560185</v>
      </c>
      <c r="N477" s="25" t="str">
        <f t="shared" ca="1" si="76"/>
        <v>PLAZO TERMINADO</v>
      </c>
      <c r="O477" s="31" t="s">
        <v>106</v>
      </c>
      <c r="P477" s="31" t="s">
        <v>106</v>
      </c>
      <c r="Q477" s="26" t="str">
        <f t="shared" si="72"/>
        <v>SI</v>
      </c>
      <c r="R477" s="1"/>
      <c r="S477" s="1"/>
    </row>
    <row r="478" spans="1:29" s="6" customFormat="1" ht="45" hidden="1" x14ac:dyDescent="0.15">
      <c r="A478" s="18">
        <f t="shared" ref="A478:A504" si="78">+YEAR(J478)</f>
        <v>2024</v>
      </c>
      <c r="B478" s="28" t="s">
        <v>215</v>
      </c>
      <c r="C478" s="20" t="s">
        <v>16</v>
      </c>
      <c r="D478" s="39" t="s">
        <v>1381</v>
      </c>
      <c r="E478" s="39" t="s">
        <v>1476</v>
      </c>
      <c r="F478" s="19" t="s">
        <v>1382</v>
      </c>
      <c r="G478" s="30">
        <v>145000</v>
      </c>
      <c r="H478" s="23" t="s">
        <v>196</v>
      </c>
      <c r="I478" s="23">
        <f>30*3</f>
        <v>90</v>
      </c>
      <c r="J478" s="48">
        <v>45351</v>
      </c>
      <c r="K478" s="48">
        <v>45351</v>
      </c>
      <c r="L478" s="24">
        <f>+K478+31</f>
        <v>45382</v>
      </c>
      <c r="M478" s="45">
        <f t="shared" ca="1" si="77"/>
        <v>45992.67644560185</v>
      </c>
      <c r="N478" s="25" t="str">
        <f t="shared" ca="1" si="76"/>
        <v>PLAZO TERMINADO</v>
      </c>
      <c r="O478" s="35" t="s">
        <v>106</v>
      </c>
      <c r="P478" s="31" t="s">
        <v>106</v>
      </c>
      <c r="Q478" s="26" t="str">
        <f t="shared" si="72"/>
        <v>SI</v>
      </c>
      <c r="R478" s="1"/>
      <c r="S478" s="1"/>
    </row>
    <row r="479" spans="1:29" s="6" customFormat="1" ht="63" hidden="1" x14ac:dyDescent="0.15">
      <c r="A479" s="18">
        <f t="shared" si="78"/>
        <v>2024</v>
      </c>
      <c r="B479" s="28" t="s">
        <v>179</v>
      </c>
      <c r="C479" s="20" t="s">
        <v>16</v>
      </c>
      <c r="D479" s="39" t="s">
        <v>1383</v>
      </c>
      <c r="E479" s="39" t="s">
        <v>1384</v>
      </c>
      <c r="F479" s="19" t="s">
        <v>1385</v>
      </c>
      <c r="G479" s="30">
        <v>0</v>
      </c>
      <c r="H479" s="23" t="s">
        <v>1031</v>
      </c>
      <c r="I479" s="49">
        <v>300</v>
      </c>
      <c r="J479" s="48">
        <v>45357</v>
      </c>
      <c r="K479" s="48">
        <v>45357</v>
      </c>
      <c r="L479" s="24">
        <v>45663</v>
      </c>
      <c r="M479" s="45">
        <f t="shared" ca="1" si="77"/>
        <v>45992.67644560185</v>
      </c>
      <c r="N479" s="25" t="s">
        <v>1674</v>
      </c>
      <c r="O479" s="35"/>
      <c r="P479" s="31" t="s">
        <v>106</v>
      </c>
      <c r="Q479" s="26" t="str">
        <f t="shared" si="72"/>
        <v>NO</v>
      </c>
      <c r="T479" s="1"/>
      <c r="U479" s="1"/>
      <c r="V479" s="1"/>
      <c r="W479" s="1"/>
      <c r="X479" s="1"/>
      <c r="Y479" s="1"/>
      <c r="Z479" s="1"/>
      <c r="AA479" s="1"/>
      <c r="AB479" s="1"/>
      <c r="AC479" s="1"/>
    </row>
    <row r="480" spans="1:29" s="6" customFormat="1" ht="63" hidden="1" x14ac:dyDescent="0.15">
      <c r="A480" s="18">
        <f t="shared" si="78"/>
        <v>2024</v>
      </c>
      <c r="B480" s="28" t="s">
        <v>490</v>
      </c>
      <c r="C480" s="20" t="s">
        <v>16</v>
      </c>
      <c r="D480" s="39" t="s">
        <v>1386</v>
      </c>
      <c r="E480" s="39" t="s">
        <v>1387</v>
      </c>
      <c r="F480" s="19" t="s">
        <v>1388</v>
      </c>
      <c r="G480" s="120">
        <v>3994952.59</v>
      </c>
      <c r="H480" s="19" t="s">
        <v>395</v>
      </c>
      <c r="I480" s="19">
        <f>18*30</f>
        <v>540</v>
      </c>
      <c r="J480" s="89">
        <v>45369</v>
      </c>
      <c r="K480" s="89">
        <v>45369</v>
      </c>
      <c r="L480" s="44">
        <v>45918</v>
      </c>
      <c r="M480" s="44">
        <f t="shared" ca="1" si="77"/>
        <v>45992.67644560185</v>
      </c>
      <c r="N480" s="111" t="s">
        <v>1674</v>
      </c>
      <c r="O480" s="35"/>
      <c r="P480" s="31" t="s">
        <v>106</v>
      </c>
      <c r="Q480" s="26" t="str">
        <f t="shared" si="72"/>
        <v>NO</v>
      </c>
      <c r="R480" s="116"/>
    </row>
    <row r="481" spans="1:29" ht="36" x14ac:dyDescent="0.15">
      <c r="A481" s="18">
        <f t="shared" si="78"/>
        <v>2024</v>
      </c>
      <c r="B481" s="28" t="s">
        <v>1099</v>
      </c>
      <c r="C481" s="20" t="s">
        <v>24</v>
      </c>
      <c r="D481" s="39" t="s">
        <v>1389</v>
      </c>
      <c r="E481" s="39" t="s">
        <v>1390</v>
      </c>
      <c r="F481" s="19" t="s">
        <v>1391</v>
      </c>
      <c r="G481" s="120">
        <v>0</v>
      </c>
      <c r="H481" s="19" t="s">
        <v>236</v>
      </c>
      <c r="I481" s="19">
        <f>365*3</f>
        <v>1095</v>
      </c>
      <c r="J481" s="89">
        <v>45371</v>
      </c>
      <c r="K481" s="89">
        <v>45371</v>
      </c>
      <c r="L481" s="44">
        <f t="shared" ref="L481:L495" si="79">+K481+I481</f>
        <v>46466</v>
      </c>
      <c r="M481" s="44">
        <f t="shared" ca="1" si="77"/>
        <v>45992.67644560185</v>
      </c>
      <c r="N481" s="25" t="str">
        <f t="shared" ca="1" si="76"/>
        <v>PLAZO VIGENTE</v>
      </c>
      <c r="O481" s="35"/>
      <c r="P481" s="31" t="s">
        <v>106</v>
      </c>
      <c r="Q481" s="26" t="str">
        <f t="shared" si="72"/>
        <v>NO</v>
      </c>
      <c r="R481" s="116"/>
      <c r="S481" s="6"/>
      <c r="T481" s="6"/>
      <c r="U481" s="6"/>
      <c r="V481" s="6"/>
      <c r="W481" s="6"/>
      <c r="X481" s="6"/>
      <c r="Y481" s="6"/>
      <c r="Z481" s="6"/>
      <c r="AA481" s="6"/>
      <c r="AB481" s="6"/>
      <c r="AC481" s="6"/>
    </row>
    <row r="482" spans="1:29" s="6" customFormat="1" ht="54" hidden="1" x14ac:dyDescent="0.15">
      <c r="A482" s="22">
        <f t="shared" si="78"/>
        <v>2024</v>
      </c>
      <c r="B482" s="28" t="s">
        <v>154</v>
      </c>
      <c r="C482" s="20" t="s">
        <v>16</v>
      </c>
      <c r="D482" s="39" t="s">
        <v>1392</v>
      </c>
      <c r="E482" s="39" t="s">
        <v>1393</v>
      </c>
      <c r="F482" s="19" t="s">
        <v>1394</v>
      </c>
      <c r="G482" s="30">
        <v>20000</v>
      </c>
      <c r="H482" s="23" t="s">
        <v>75</v>
      </c>
      <c r="I482" s="23">
        <v>30</v>
      </c>
      <c r="J482" s="48">
        <v>45373</v>
      </c>
      <c r="K482" s="48">
        <v>45373</v>
      </c>
      <c r="L482" s="24">
        <f t="shared" si="79"/>
        <v>45403</v>
      </c>
      <c r="M482" s="45">
        <f t="shared" ca="1" si="77"/>
        <v>45992.67644560185</v>
      </c>
      <c r="N482" s="25" t="str">
        <f t="shared" ca="1" si="76"/>
        <v>PLAZO TERMINADO</v>
      </c>
      <c r="O482" s="31" t="s">
        <v>106</v>
      </c>
      <c r="P482" s="31" t="s">
        <v>106</v>
      </c>
      <c r="Q482" s="26" t="str">
        <f t="shared" ref="Q482:Q504" si="80">+IF(O482=P482,"SI","NO")</f>
        <v>SI</v>
      </c>
    </row>
    <row r="483" spans="1:29" s="84" customFormat="1" ht="45" hidden="1" x14ac:dyDescent="0.15">
      <c r="A483" s="22">
        <f t="shared" si="78"/>
        <v>2024</v>
      </c>
      <c r="B483" s="28" t="s">
        <v>154</v>
      </c>
      <c r="C483" s="20" t="s">
        <v>16</v>
      </c>
      <c r="D483" s="39" t="s">
        <v>1395</v>
      </c>
      <c r="E483" s="39" t="s">
        <v>1396</v>
      </c>
      <c r="F483" s="19" t="s">
        <v>1397</v>
      </c>
      <c r="G483" s="30">
        <v>25000</v>
      </c>
      <c r="H483" s="23" t="s">
        <v>1398</v>
      </c>
      <c r="I483" s="23">
        <v>32</v>
      </c>
      <c r="J483" s="48">
        <v>45373</v>
      </c>
      <c r="K483" s="48">
        <v>45373</v>
      </c>
      <c r="L483" s="24">
        <f t="shared" si="79"/>
        <v>45405</v>
      </c>
      <c r="M483" s="45">
        <f t="shared" ca="1" si="77"/>
        <v>45992.67644560185</v>
      </c>
      <c r="N483" s="25" t="str">
        <f t="shared" ca="1" si="76"/>
        <v>PLAZO TERMINADO</v>
      </c>
      <c r="O483" s="31" t="s">
        <v>106</v>
      </c>
      <c r="P483" s="31" t="s">
        <v>106</v>
      </c>
      <c r="Q483" s="26" t="str">
        <f t="shared" si="80"/>
        <v>SI</v>
      </c>
      <c r="R483" s="6"/>
      <c r="S483" s="6"/>
      <c r="T483" s="6"/>
      <c r="U483" s="6"/>
      <c r="V483" s="6"/>
      <c r="W483" s="6"/>
      <c r="X483" s="6"/>
      <c r="Y483" s="6"/>
      <c r="Z483" s="6"/>
      <c r="AA483" s="6"/>
      <c r="AB483" s="6"/>
      <c r="AC483" s="6"/>
    </row>
    <row r="484" spans="1:29" s="6" customFormat="1" ht="36" hidden="1" x14ac:dyDescent="0.15">
      <c r="A484" s="18">
        <f t="shared" si="78"/>
        <v>2024</v>
      </c>
      <c r="B484" s="28" t="s">
        <v>399</v>
      </c>
      <c r="C484" s="20" t="s">
        <v>16</v>
      </c>
      <c r="D484" s="39" t="s">
        <v>1399</v>
      </c>
      <c r="E484" s="39" t="s">
        <v>1400</v>
      </c>
      <c r="F484" s="19" t="s">
        <v>1401</v>
      </c>
      <c r="G484" s="120">
        <v>360000</v>
      </c>
      <c r="H484" s="19" t="s">
        <v>395</v>
      </c>
      <c r="I484" s="19">
        <f>18*30</f>
        <v>540</v>
      </c>
      <c r="J484" s="89">
        <v>45376</v>
      </c>
      <c r="K484" s="89">
        <v>45376</v>
      </c>
      <c r="L484" s="44">
        <v>45925</v>
      </c>
      <c r="M484" s="44">
        <f t="shared" ca="1" si="77"/>
        <v>45992.67644560185</v>
      </c>
      <c r="N484" s="111" t="s">
        <v>1674</v>
      </c>
      <c r="O484" s="35"/>
      <c r="P484" s="31" t="s">
        <v>106</v>
      </c>
      <c r="Q484" s="26" t="str">
        <f t="shared" si="80"/>
        <v>NO</v>
      </c>
      <c r="R484" s="116"/>
    </row>
    <row r="485" spans="1:29" s="6" customFormat="1" ht="54" x14ac:dyDescent="0.15">
      <c r="A485" s="18">
        <f t="shared" si="78"/>
        <v>2024</v>
      </c>
      <c r="B485" s="28" t="s">
        <v>490</v>
      </c>
      <c r="C485" s="20" t="s">
        <v>24</v>
      </c>
      <c r="D485" s="39" t="s">
        <v>1402</v>
      </c>
      <c r="E485" s="39" t="s">
        <v>1403</v>
      </c>
      <c r="F485" s="19" t="s">
        <v>1404</v>
      </c>
      <c r="G485" s="120">
        <v>0</v>
      </c>
      <c r="H485" s="19" t="s">
        <v>219</v>
      </c>
      <c r="I485" s="19">
        <f>365*4</f>
        <v>1460</v>
      </c>
      <c r="J485" s="89">
        <v>45376</v>
      </c>
      <c r="K485" s="89">
        <v>45376</v>
      </c>
      <c r="L485" s="44">
        <f t="shared" si="79"/>
        <v>46836</v>
      </c>
      <c r="M485" s="44">
        <f t="shared" ca="1" si="77"/>
        <v>45992.67644560185</v>
      </c>
      <c r="N485" s="25" t="str">
        <f t="shared" ca="1" si="76"/>
        <v>PLAZO VIGENTE</v>
      </c>
      <c r="O485" s="35"/>
      <c r="P485" s="31" t="s">
        <v>106</v>
      </c>
      <c r="Q485" s="26" t="str">
        <f t="shared" si="80"/>
        <v>NO</v>
      </c>
      <c r="R485" s="116"/>
      <c r="T485" s="1"/>
      <c r="U485" s="1"/>
      <c r="V485" s="1"/>
      <c r="W485" s="1"/>
      <c r="X485" s="1"/>
      <c r="Y485" s="1"/>
      <c r="Z485" s="1"/>
      <c r="AA485" s="1"/>
      <c r="AB485" s="1"/>
      <c r="AC485" s="1"/>
    </row>
    <row r="486" spans="1:29" s="6" customFormat="1" ht="90" hidden="1" x14ac:dyDescent="0.15">
      <c r="A486" s="22">
        <f t="shared" si="78"/>
        <v>2024</v>
      </c>
      <c r="B486" s="28" t="s">
        <v>232</v>
      </c>
      <c r="C486" s="20" t="s">
        <v>16</v>
      </c>
      <c r="D486" s="39" t="s">
        <v>1405</v>
      </c>
      <c r="E486" s="39" t="s">
        <v>1406</v>
      </c>
      <c r="F486" s="19" t="s">
        <v>1407</v>
      </c>
      <c r="G486" s="30">
        <v>230829.89</v>
      </c>
      <c r="H486" s="33" t="s">
        <v>427</v>
      </c>
      <c r="I486" s="23">
        <v>180</v>
      </c>
      <c r="J486" s="43">
        <v>45377</v>
      </c>
      <c r="K486" s="43">
        <v>45377</v>
      </c>
      <c r="L486" s="24">
        <f t="shared" si="79"/>
        <v>45557</v>
      </c>
      <c r="M486" s="45">
        <f t="shared" ca="1" si="77"/>
        <v>45992.67644560185</v>
      </c>
      <c r="N486" s="25" t="str">
        <f t="shared" ca="1" si="76"/>
        <v>PLAZO TERMINADO</v>
      </c>
      <c r="O486" s="31"/>
      <c r="P486" s="31" t="s">
        <v>106</v>
      </c>
      <c r="Q486" s="26" t="str">
        <f t="shared" si="80"/>
        <v>NO</v>
      </c>
    </row>
    <row r="487" spans="1:29" s="6" customFormat="1" ht="72" hidden="1" x14ac:dyDescent="0.15">
      <c r="A487" s="18">
        <f t="shared" si="78"/>
        <v>2024</v>
      </c>
      <c r="B487" s="28" t="s">
        <v>232</v>
      </c>
      <c r="C487" s="20" t="s">
        <v>24</v>
      </c>
      <c r="D487" s="39" t="s">
        <v>1408</v>
      </c>
      <c r="E487" s="39" t="s">
        <v>1409</v>
      </c>
      <c r="F487" s="19" t="s">
        <v>1410</v>
      </c>
      <c r="G487" s="30">
        <v>0</v>
      </c>
      <c r="H487" s="33" t="s">
        <v>21</v>
      </c>
      <c r="I487" s="23">
        <v>365</v>
      </c>
      <c r="J487" s="43">
        <v>45379</v>
      </c>
      <c r="K487" s="43">
        <v>45379</v>
      </c>
      <c r="L487" s="24">
        <f t="shared" si="79"/>
        <v>45744</v>
      </c>
      <c r="M487" s="45">
        <f t="shared" ca="1" si="77"/>
        <v>45992.67644560185</v>
      </c>
      <c r="N487" s="82" t="str">
        <f t="shared" ca="1" si="76"/>
        <v>PLAZO TERMINADO</v>
      </c>
      <c r="O487" s="31"/>
      <c r="P487" s="31" t="s">
        <v>106</v>
      </c>
      <c r="Q487" s="83" t="str">
        <f t="shared" si="80"/>
        <v>NO</v>
      </c>
      <c r="S487" s="84"/>
      <c r="T487" s="84"/>
      <c r="U487" s="84"/>
      <c r="V487" s="84"/>
      <c r="W487" s="84"/>
      <c r="X487" s="84"/>
      <c r="Y487" s="84"/>
      <c r="Z487" s="84"/>
      <c r="AA487" s="84"/>
      <c r="AB487" s="84"/>
      <c r="AC487" s="84"/>
    </row>
    <row r="488" spans="1:29" s="6" customFormat="1" ht="45" x14ac:dyDescent="0.15">
      <c r="A488" s="18">
        <f t="shared" si="78"/>
        <v>2024</v>
      </c>
      <c r="B488" s="28" t="s">
        <v>154</v>
      </c>
      <c r="C488" s="20" t="s">
        <v>1411</v>
      </c>
      <c r="D488" s="39" t="s">
        <v>1412</v>
      </c>
      <c r="E488" s="39" t="s">
        <v>1413</v>
      </c>
      <c r="F488" s="19" t="s">
        <v>1414</v>
      </c>
      <c r="G488" s="120">
        <v>0</v>
      </c>
      <c r="H488" s="59" t="s">
        <v>32</v>
      </c>
      <c r="I488" s="19">
        <f>365*2</f>
        <v>730</v>
      </c>
      <c r="J488" s="54">
        <v>45387</v>
      </c>
      <c r="K488" s="54">
        <v>45387</v>
      </c>
      <c r="L488" s="44">
        <f t="shared" si="79"/>
        <v>46117</v>
      </c>
      <c r="M488" s="44">
        <f t="shared" ca="1" si="77"/>
        <v>45992.67644560185</v>
      </c>
      <c r="N488" s="25" t="str">
        <f t="shared" ca="1" si="76"/>
        <v>PLAZO VIGENTE</v>
      </c>
      <c r="O488" s="31"/>
      <c r="P488" s="31" t="s">
        <v>106</v>
      </c>
      <c r="Q488" s="26" t="str">
        <f t="shared" si="80"/>
        <v>NO</v>
      </c>
      <c r="R488" s="116"/>
    </row>
    <row r="489" spans="1:29" s="6" customFormat="1" ht="54" hidden="1" x14ac:dyDescent="0.15">
      <c r="A489" s="22">
        <f t="shared" si="78"/>
        <v>2024</v>
      </c>
      <c r="B489" s="28" t="s">
        <v>232</v>
      </c>
      <c r="C489" s="20" t="s">
        <v>16</v>
      </c>
      <c r="D489" s="39" t="s">
        <v>1415</v>
      </c>
      <c r="E489" s="39" t="s">
        <v>1113</v>
      </c>
      <c r="F489" s="19" t="s">
        <v>1416</v>
      </c>
      <c r="G489" s="30">
        <v>185000</v>
      </c>
      <c r="H489" s="33" t="s">
        <v>1417</v>
      </c>
      <c r="I489" s="23">
        <v>300</v>
      </c>
      <c r="J489" s="43">
        <v>45390</v>
      </c>
      <c r="K489" s="43">
        <v>45390</v>
      </c>
      <c r="L489" s="24">
        <f t="shared" si="79"/>
        <v>45690</v>
      </c>
      <c r="M489" s="45">
        <f t="shared" ca="1" si="77"/>
        <v>45992.67644560185</v>
      </c>
      <c r="N489" s="25" t="str">
        <f t="shared" ca="1" si="76"/>
        <v>PLAZO TERMINADO</v>
      </c>
      <c r="O489" s="31" t="s">
        <v>1418</v>
      </c>
      <c r="P489" s="31" t="s">
        <v>106</v>
      </c>
      <c r="Q489" s="26" t="str">
        <f t="shared" si="80"/>
        <v>NO</v>
      </c>
    </row>
    <row r="490" spans="1:29" s="6" customFormat="1" ht="54" hidden="1" x14ac:dyDescent="0.15">
      <c r="A490" s="18">
        <f t="shared" si="78"/>
        <v>2024</v>
      </c>
      <c r="B490" s="28" t="s">
        <v>215</v>
      </c>
      <c r="C490" s="20" t="s">
        <v>16</v>
      </c>
      <c r="D490" s="39" t="s">
        <v>1419</v>
      </c>
      <c r="E490" s="39" t="s">
        <v>1420</v>
      </c>
      <c r="F490" s="19" t="s">
        <v>1421</v>
      </c>
      <c r="G490" s="30">
        <v>65000</v>
      </c>
      <c r="H490" s="33" t="s">
        <v>21</v>
      </c>
      <c r="I490" s="23">
        <v>365</v>
      </c>
      <c r="J490" s="43">
        <v>45399</v>
      </c>
      <c r="K490" s="43">
        <v>45399</v>
      </c>
      <c r="L490" s="24">
        <f t="shared" si="79"/>
        <v>45764</v>
      </c>
      <c r="M490" s="45">
        <f t="shared" ca="1" si="77"/>
        <v>45992.67644560185</v>
      </c>
      <c r="N490" s="25" t="str">
        <f t="shared" ca="1" si="76"/>
        <v>PLAZO TERMINADO</v>
      </c>
      <c r="O490" s="31" t="s">
        <v>1710</v>
      </c>
      <c r="P490" s="31" t="s">
        <v>106</v>
      </c>
      <c r="Q490" s="26" t="s">
        <v>483</v>
      </c>
      <c r="R490" s="1"/>
      <c r="S490" s="1"/>
    </row>
    <row r="491" spans="1:29" s="53" customFormat="1" ht="45" hidden="1" x14ac:dyDescent="0.15">
      <c r="A491" s="18">
        <f t="shared" si="78"/>
        <v>2024</v>
      </c>
      <c r="B491" s="28" t="s">
        <v>215</v>
      </c>
      <c r="C491" s="20" t="s">
        <v>1411</v>
      </c>
      <c r="D491" s="39" t="s">
        <v>1422</v>
      </c>
      <c r="E491" s="39" t="s">
        <v>1476</v>
      </c>
      <c r="F491" s="19" t="s">
        <v>1423</v>
      </c>
      <c r="G491" s="30">
        <v>150000</v>
      </c>
      <c r="H491" s="33" t="s">
        <v>1302</v>
      </c>
      <c r="I491" s="23">
        <f>6*30</f>
        <v>180</v>
      </c>
      <c r="J491" s="43">
        <v>45400</v>
      </c>
      <c r="K491" s="43">
        <v>45400</v>
      </c>
      <c r="L491" s="24">
        <f t="shared" si="79"/>
        <v>45580</v>
      </c>
      <c r="M491" s="45">
        <f t="shared" ca="1" si="77"/>
        <v>45992.67644560185</v>
      </c>
      <c r="N491" s="25" t="str">
        <f t="shared" ca="1" si="76"/>
        <v>PLAZO TERMINADO</v>
      </c>
      <c r="O491" s="35" t="s">
        <v>1697</v>
      </c>
      <c r="P491" s="35" t="s">
        <v>106</v>
      </c>
      <c r="Q491" s="26" t="s">
        <v>483</v>
      </c>
      <c r="R491" s="1"/>
      <c r="S491" s="1"/>
      <c r="T491" s="6"/>
      <c r="U491" s="6"/>
      <c r="V491" s="6"/>
      <c r="W491" s="6"/>
      <c r="X491" s="6"/>
      <c r="Y491" s="6"/>
      <c r="Z491" s="6"/>
      <c r="AA491" s="6"/>
      <c r="AB491" s="6"/>
      <c r="AC491" s="6"/>
    </row>
    <row r="492" spans="1:29" s="47" customFormat="1" ht="45" x14ac:dyDescent="0.15">
      <c r="A492" s="18">
        <f t="shared" si="78"/>
        <v>2024</v>
      </c>
      <c r="B492" s="28" t="s">
        <v>60</v>
      </c>
      <c r="C492" s="20" t="s">
        <v>16</v>
      </c>
      <c r="D492" s="39" t="s">
        <v>1424</v>
      </c>
      <c r="E492" s="39" t="s">
        <v>1425</v>
      </c>
      <c r="F492" s="19" t="s">
        <v>1426</v>
      </c>
      <c r="G492" s="120">
        <v>396894.37</v>
      </c>
      <c r="H492" s="59" t="s">
        <v>32</v>
      </c>
      <c r="I492" s="19">
        <f>365*2</f>
        <v>730</v>
      </c>
      <c r="J492" s="54">
        <v>45405</v>
      </c>
      <c r="K492" s="54">
        <v>45405</v>
      </c>
      <c r="L492" s="44">
        <f t="shared" si="79"/>
        <v>46135</v>
      </c>
      <c r="M492" s="44">
        <f t="shared" ca="1" si="77"/>
        <v>45992.67644560185</v>
      </c>
      <c r="N492" s="25" t="str">
        <f t="shared" ca="1" si="76"/>
        <v>PLAZO VIGENTE</v>
      </c>
      <c r="O492" s="31"/>
      <c r="P492" s="31" t="s">
        <v>106</v>
      </c>
      <c r="Q492" s="26" t="str">
        <f t="shared" si="80"/>
        <v>NO</v>
      </c>
      <c r="R492" s="116"/>
      <c r="S492" s="6"/>
      <c r="T492" s="6"/>
      <c r="U492" s="6"/>
      <c r="V492" s="6"/>
      <c r="W492" s="6"/>
      <c r="X492" s="6"/>
      <c r="Y492" s="6"/>
      <c r="Z492" s="6"/>
      <c r="AA492" s="6"/>
      <c r="AB492" s="6"/>
      <c r="AC492" s="6"/>
    </row>
    <row r="493" spans="1:29" s="46" customFormat="1" ht="45" hidden="1" x14ac:dyDescent="0.15">
      <c r="A493" s="22">
        <f t="shared" si="78"/>
        <v>2024</v>
      </c>
      <c r="B493" s="28" t="s">
        <v>60</v>
      </c>
      <c r="C493" s="20" t="s">
        <v>16</v>
      </c>
      <c r="D493" s="39" t="s">
        <v>1427</v>
      </c>
      <c r="E493" s="39" t="s">
        <v>1260</v>
      </c>
      <c r="F493" s="19" t="s">
        <v>1428</v>
      </c>
      <c r="G493" s="30">
        <v>4275000</v>
      </c>
      <c r="H493" s="23" t="s">
        <v>1429</v>
      </c>
      <c r="I493" s="23">
        <f>30*7</f>
        <v>210</v>
      </c>
      <c r="J493" s="48">
        <v>45408</v>
      </c>
      <c r="K493" s="48">
        <f>+J493</f>
        <v>45408</v>
      </c>
      <c r="L493" s="24">
        <f t="shared" si="79"/>
        <v>45618</v>
      </c>
      <c r="M493" s="45">
        <f t="shared" ca="1" si="77"/>
        <v>45992.67644560185</v>
      </c>
      <c r="N493" s="25" t="str">
        <f t="shared" ca="1" si="76"/>
        <v>PLAZO TERMINADO</v>
      </c>
      <c r="O493" s="35"/>
      <c r="P493" s="31" t="s">
        <v>106</v>
      </c>
      <c r="Q493" s="26" t="str">
        <f t="shared" si="80"/>
        <v>NO</v>
      </c>
      <c r="R493" s="6"/>
      <c r="S493" s="6"/>
      <c r="T493" s="6"/>
      <c r="U493" s="6"/>
      <c r="V493" s="6"/>
      <c r="W493" s="6"/>
      <c r="X493" s="6"/>
      <c r="Y493" s="6"/>
      <c r="Z493" s="6"/>
      <c r="AA493" s="6"/>
      <c r="AB493" s="6"/>
      <c r="AC493" s="6"/>
    </row>
    <row r="494" spans="1:29" s="46" customFormat="1" ht="90" hidden="1" x14ac:dyDescent="0.15">
      <c r="A494" s="22">
        <f t="shared" si="78"/>
        <v>2024</v>
      </c>
      <c r="B494" s="28" t="s">
        <v>60</v>
      </c>
      <c r="C494" s="20" t="s">
        <v>16</v>
      </c>
      <c r="D494" s="39" t="s">
        <v>1430</v>
      </c>
      <c r="E494" s="39" t="s">
        <v>1431</v>
      </c>
      <c r="F494" s="19" t="s">
        <v>1432</v>
      </c>
      <c r="G494" s="41">
        <f>107000+4080</f>
        <v>111080</v>
      </c>
      <c r="H494" s="33" t="s">
        <v>1429</v>
      </c>
      <c r="I494" s="51">
        <f>7*30</f>
        <v>210</v>
      </c>
      <c r="J494" s="43">
        <v>45418</v>
      </c>
      <c r="K494" s="43">
        <v>45418</v>
      </c>
      <c r="L494" s="24">
        <f t="shared" si="79"/>
        <v>45628</v>
      </c>
      <c r="M494" s="45">
        <f t="shared" ca="1" si="77"/>
        <v>45992.67644560185</v>
      </c>
      <c r="N494" s="25" t="str">
        <f t="shared" ca="1" si="76"/>
        <v>PLAZO TERMINADO</v>
      </c>
      <c r="O494" s="52"/>
      <c r="P494" s="31" t="s">
        <v>106</v>
      </c>
      <c r="Q494" s="26" t="str">
        <f t="shared" si="80"/>
        <v>NO</v>
      </c>
      <c r="R494" s="6"/>
      <c r="S494" s="6"/>
      <c r="T494" s="6"/>
      <c r="U494" s="6"/>
      <c r="V494" s="6"/>
      <c r="W494" s="6"/>
      <c r="X494" s="6"/>
      <c r="Y494" s="6"/>
      <c r="Z494" s="6"/>
      <c r="AA494" s="6"/>
      <c r="AB494" s="6"/>
      <c r="AC494" s="6"/>
    </row>
    <row r="495" spans="1:29" s="46" customFormat="1" ht="72" customHeight="1" x14ac:dyDescent="0.15">
      <c r="A495" s="18">
        <f t="shared" si="78"/>
        <v>2024</v>
      </c>
      <c r="B495" s="28" t="s">
        <v>179</v>
      </c>
      <c r="C495" s="20" t="s">
        <v>24</v>
      </c>
      <c r="D495" s="39" t="s">
        <v>1433</v>
      </c>
      <c r="E495" s="39" t="s">
        <v>1434</v>
      </c>
      <c r="F495" s="19" t="s">
        <v>1435</v>
      </c>
      <c r="G495" s="120">
        <v>0</v>
      </c>
      <c r="H495" s="59" t="s">
        <v>64</v>
      </c>
      <c r="I495" s="19">
        <f>5*365</f>
        <v>1825</v>
      </c>
      <c r="J495" s="54">
        <v>45418</v>
      </c>
      <c r="K495" s="54">
        <v>45418</v>
      </c>
      <c r="L495" s="44">
        <f t="shared" si="79"/>
        <v>47243</v>
      </c>
      <c r="M495" s="44">
        <f t="shared" ca="1" si="77"/>
        <v>45992.67644560185</v>
      </c>
      <c r="N495" s="25" t="str">
        <f t="shared" ca="1" si="76"/>
        <v>PLAZO VIGENTE</v>
      </c>
      <c r="O495" s="31"/>
      <c r="P495" s="31" t="s">
        <v>106</v>
      </c>
      <c r="Q495" s="26" t="str">
        <f t="shared" si="80"/>
        <v>NO</v>
      </c>
      <c r="R495" s="116"/>
      <c r="S495" s="6"/>
      <c r="T495" s="53"/>
      <c r="U495" s="53"/>
      <c r="V495" s="53"/>
      <c r="W495" s="53"/>
      <c r="X495" s="53"/>
      <c r="Y495" s="53"/>
      <c r="Z495" s="53"/>
      <c r="AA495" s="53"/>
      <c r="AB495" s="53"/>
      <c r="AC495" s="53"/>
    </row>
    <row r="496" spans="1:29" s="46" customFormat="1" ht="63" hidden="1" customHeight="1" x14ac:dyDescent="0.15">
      <c r="A496" s="18">
        <f t="shared" si="78"/>
        <v>2024</v>
      </c>
      <c r="B496" s="28" t="s">
        <v>215</v>
      </c>
      <c r="C496" s="20" t="s">
        <v>1411</v>
      </c>
      <c r="D496" s="39" t="s">
        <v>1436</v>
      </c>
      <c r="E496" s="39" t="s">
        <v>1437</v>
      </c>
      <c r="F496" s="19" t="s">
        <v>1438</v>
      </c>
      <c r="G496" s="30">
        <v>200000</v>
      </c>
      <c r="H496" s="33" t="s">
        <v>1302</v>
      </c>
      <c r="I496" s="51">
        <f>6*30</f>
        <v>180</v>
      </c>
      <c r="J496" s="43">
        <v>45422</v>
      </c>
      <c r="K496" s="43">
        <f t="shared" ref="K496:K508" si="81">+J496</f>
        <v>45422</v>
      </c>
      <c r="L496" s="24">
        <v>45698</v>
      </c>
      <c r="M496" s="45">
        <f t="shared" ca="1" si="77"/>
        <v>45992.67644560185</v>
      </c>
      <c r="N496" s="25" t="str">
        <f t="shared" ca="1" si="76"/>
        <v>PLAZO TERMINADO</v>
      </c>
      <c r="O496" s="55" t="s">
        <v>1698</v>
      </c>
      <c r="P496" s="31" t="s">
        <v>106</v>
      </c>
      <c r="Q496" s="26" t="s">
        <v>483</v>
      </c>
      <c r="R496" s="53"/>
      <c r="S496" s="1"/>
      <c r="T496" s="47"/>
      <c r="U496" s="47"/>
      <c r="V496" s="47"/>
      <c r="W496" s="47"/>
      <c r="X496" s="47"/>
      <c r="Y496" s="47"/>
      <c r="Z496" s="47"/>
      <c r="AA496" s="47"/>
      <c r="AB496" s="47"/>
      <c r="AC496" s="47"/>
    </row>
    <row r="497" spans="1:29" s="47" customFormat="1" ht="45" hidden="1" customHeight="1" x14ac:dyDescent="0.15">
      <c r="A497" s="18">
        <f t="shared" si="78"/>
        <v>2024</v>
      </c>
      <c r="B497" s="28" t="s">
        <v>215</v>
      </c>
      <c r="C497" s="20" t="s">
        <v>1411</v>
      </c>
      <c r="D497" s="39" t="s">
        <v>1442</v>
      </c>
      <c r="E497" s="39" t="s">
        <v>1476</v>
      </c>
      <c r="F497" s="19" t="s">
        <v>1443</v>
      </c>
      <c r="G497" s="30">
        <v>145000</v>
      </c>
      <c r="H497" s="33" t="s">
        <v>196</v>
      </c>
      <c r="I497" s="51">
        <f>30*3</f>
        <v>90</v>
      </c>
      <c r="J497" s="43">
        <v>45439</v>
      </c>
      <c r="K497" s="43">
        <f t="shared" si="81"/>
        <v>45439</v>
      </c>
      <c r="L497" s="24">
        <f>+K497+I497</f>
        <v>45529</v>
      </c>
      <c r="M497" s="45">
        <f t="shared" ca="1" si="77"/>
        <v>45992.67644560185</v>
      </c>
      <c r="N497" s="25" t="str">
        <f t="shared" ca="1" si="76"/>
        <v>PLAZO TERMINADO</v>
      </c>
      <c r="O497" s="50" t="s">
        <v>1444</v>
      </c>
      <c r="P497" s="31" t="s">
        <v>106</v>
      </c>
      <c r="Q497" s="26" t="str">
        <f t="shared" si="80"/>
        <v>NO</v>
      </c>
      <c r="S497" s="1"/>
      <c r="T497" s="46"/>
      <c r="U497" s="46"/>
      <c r="V497" s="46"/>
      <c r="W497" s="46"/>
      <c r="X497" s="46"/>
      <c r="Y497" s="46"/>
      <c r="Z497" s="46"/>
      <c r="AA497" s="46"/>
      <c r="AB497" s="46"/>
      <c r="AC497" s="46"/>
    </row>
    <row r="498" spans="1:29" s="46" customFormat="1" ht="81" customHeight="1" x14ac:dyDescent="0.25">
      <c r="A498" s="18">
        <f t="shared" si="78"/>
        <v>2024</v>
      </c>
      <c r="B498" s="28" t="s">
        <v>232</v>
      </c>
      <c r="C498" s="20" t="s">
        <v>24</v>
      </c>
      <c r="D498" s="39" t="s">
        <v>1445</v>
      </c>
      <c r="E498" s="39" t="s">
        <v>1446</v>
      </c>
      <c r="F498" s="19" t="s">
        <v>1447</v>
      </c>
      <c r="G498" s="120">
        <v>0</v>
      </c>
      <c r="H498" s="59" t="s">
        <v>236</v>
      </c>
      <c r="I498" s="50">
        <f>3*365</f>
        <v>1095</v>
      </c>
      <c r="J498" s="54">
        <v>45446</v>
      </c>
      <c r="K498" s="54">
        <f t="shared" si="81"/>
        <v>45446</v>
      </c>
      <c r="L498" s="44">
        <f>+K498+I498</f>
        <v>46541</v>
      </c>
      <c r="M498" s="44">
        <f t="shared" ca="1" si="77"/>
        <v>45992.67644560185</v>
      </c>
      <c r="N498" s="25" t="str">
        <f t="shared" ca="1" si="76"/>
        <v>PLAZO VIGENTE</v>
      </c>
      <c r="O498" s="50"/>
      <c r="P498" s="31" t="s">
        <v>106</v>
      </c>
      <c r="Q498" s="26" t="str">
        <f t="shared" si="80"/>
        <v>NO</v>
      </c>
      <c r="R498" s="117"/>
    </row>
    <row r="499" spans="1:29" s="46" customFormat="1" ht="72" customHeight="1" x14ac:dyDescent="0.25">
      <c r="A499" s="18">
        <f t="shared" si="78"/>
        <v>2024</v>
      </c>
      <c r="B499" s="28" t="s">
        <v>232</v>
      </c>
      <c r="C499" s="20" t="s">
        <v>24</v>
      </c>
      <c r="D499" s="39" t="s">
        <v>1448</v>
      </c>
      <c r="E499" s="39" t="s">
        <v>1449</v>
      </c>
      <c r="F499" s="19" t="s">
        <v>1450</v>
      </c>
      <c r="G499" s="120">
        <v>0</v>
      </c>
      <c r="H499" s="59" t="s">
        <v>236</v>
      </c>
      <c r="I499" s="50">
        <f>3*365</f>
        <v>1095</v>
      </c>
      <c r="J499" s="54">
        <v>45447</v>
      </c>
      <c r="K499" s="54">
        <f t="shared" si="81"/>
        <v>45447</v>
      </c>
      <c r="L499" s="44">
        <f>+K499+I499</f>
        <v>46542</v>
      </c>
      <c r="M499" s="44">
        <f t="shared" ca="1" si="77"/>
        <v>45992.67644560185</v>
      </c>
      <c r="N499" s="25" t="str">
        <f t="shared" ca="1" si="76"/>
        <v>PLAZO VIGENTE</v>
      </c>
      <c r="O499" s="50"/>
      <c r="P499" s="31" t="s">
        <v>106</v>
      </c>
      <c r="Q499" s="26" t="str">
        <f t="shared" si="80"/>
        <v>NO</v>
      </c>
      <c r="R499" s="117"/>
    </row>
    <row r="500" spans="1:29" s="46" customFormat="1" ht="81" customHeight="1" x14ac:dyDescent="0.25">
      <c r="A500" s="18">
        <f t="shared" si="78"/>
        <v>2024</v>
      </c>
      <c r="B500" s="28" t="s">
        <v>215</v>
      </c>
      <c r="C500" s="20" t="s">
        <v>24</v>
      </c>
      <c r="D500" s="39" t="s">
        <v>1451</v>
      </c>
      <c r="E500" s="39" t="s">
        <v>1452</v>
      </c>
      <c r="F500" s="19" t="s">
        <v>1453</v>
      </c>
      <c r="G500" s="120">
        <v>0</v>
      </c>
      <c r="H500" s="59" t="s">
        <v>64</v>
      </c>
      <c r="I500" s="50">
        <f>5*365</f>
        <v>1825</v>
      </c>
      <c r="J500" s="54">
        <v>45453</v>
      </c>
      <c r="K500" s="54">
        <f t="shared" si="81"/>
        <v>45453</v>
      </c>
      <c r="L500" s="44">
        <f>+K500+I500</f>
        <v>47278</v>
      </c>
      <c r="M500" s="44">
        <f t="shared" ca="1" si="77"/>
        <v>45992.67644560185</v>
      </c>
      <c r="N500" s="25" t="str">
        <f t="shared" ca="1" si="76"/>
        <v>PLAZO VIGENTE</v>
      </c>
      <c r="O500" s="50"/>
      <c r="P500" s="31" t="s">
        <v>106</v>
      </c>
      <c r="Q500" s="26" t="str">
        <f t="shared" si="80"/>
        <v>NO</v>
      </c>
      <c r="R500" s="117"/>
      <c r="T500" s="47"/>
      <c r="U500" s="47"/>
      <c r="V500" s="47"/>
      <c r="W500" s="47"/>
      <c r="X500" s="47"/>
      <c r="Y500" s="47"/>
      <c r="Z500" s="47"/>
      <c r="AA500" s="47"/>
      <c r="AB500" s="47"/>
      <c r="AC500" s="47"/>
    </row>
    <row r="501" spans="1:29" s="46" customFormat="1" ht="81" hidden="1" x14ac:dyDescent="0.15">
      <c r="A501" s="22">
        <f t="shared" si="78"/>
        <v>2024</v>
      </c>
      <c r="B501" s="28" t="s">
        <v>29</v>
      </c>
      <c r="C501" s="20" t="s">
        <v>1411</v>
      </c>
      <c r="D501" s="39" t="s">
        <v>1454</v>
      </c>
      <c r="E501" s="19" t="s">
        <v>393</v>
      </c>
      <c r="F501" s="19" t="s">
        <v>1455</v>
      </c>
      <c r="G501" s="30">
        <v>267500</v>
      </c>
      <c r="H501" s="33" t="s">
        <v>1072</v>
      </c>
      <c r="I501" s="23">
        <f>+L501-J501</f>
        <v>150</v>
      </c>
      <c r="J501" s="24">
        <v>45455</v>
      </c>
      <c r="K501" s="24">
        <f t="shared" si="81"/>
        <v>45455</v>
      </c>
      <c r="L501" s="24">
        <v>45605</v>
      </c>
      <c r="M501" s="45">
        <f t="shared" ca="1" si="77"/>
        <v>45992.67644560185</v>
      </c>
      <c r="N501" s="25" t="str">
        <f t="shared" ca="1" si="76"/>
        <v>PLAZO TERMINADO</v>
      </c>
      <c r="O501" s="34"/>
      <c r="P501" s="35" t="s">
        <v>106</v>
      </c>
      <c r="Q501" s="26" t="str">
        <f t="shared" si="80"/>
        <v>NO</v>
      </c>
      <c r="S501" s="6"/>
    </row>
    <row r="502" spans="1:29" s="47" customFormat="1" ht="72" hidden="1" customHeight="1" x14ac:dyDescent="0.15">
      <c r="A502" s="22">
        <f t="shared" si="78"/>
        <v>2024</v>
      </c>
      <c r="B502" s="28" t="s">
        <v>29</v>
      </c>
      <c r="C502" s="20" t="s">
        <v>1411</v>
      </c>
      <c r="D502" s="39" t="s">
        <v>1456</v>
      </c>
      <c r="E502" s="39" t="s">
        <v>1457</v>
      </c>
      <c r="F502" s="19" t="s">
        <v>1458</v>
      </c>
      <c r="G502" s="41">
        <v>542308</v>
      </c>
      <c r="H502" s="33" t="s">
        <v>1302</v>
      </c>
      <c r="I502" s="23">
        <f>+L502-J502</f>
        <v>194</v>
      </c>
      <c r="J502" s="43">
        <v>45463</v>
      </c>
      <c r="K502" s="43">
        <f t="shared" si="81"/>
        <v>45463</v>
      </c>
      <c r="L502" s="24">
        <v>45657</v>
      </c>
      <c r="M502" s="45">
        <f t="shared" ca="1" si="77"/>
        <v>45992.67644560185</v>
      </c>
      <c r="N502" s="25" t="str">
        <f t="shared" ca="1" si="76"/>
        <v>PLAZO TERMINADO</v>
      </c>
      <c r="O502" s="34" t="s">
        <v>1163</v>
      </c>
      <c r="P502" s="35" t="s">
        <v>106</v>
      </c>
      <c r="Q502" s="26" t="str">
        <f t="shared" si="80"/>
        <v>NO</v>
      </c>
      <c r="R502" s="46"/>
      <c r="S502" s="6"/>
      <c r="T502" s="46"/>
      <c r="U502" s="46"/>
      <c r="V502" s="46"/>
      <c r="W502" s="46"/>
      <c r="X502" s="46"/>
      <c r="Y502" s="46"/>
      <c r="Z502" s="46"/>
      <c r="AA502" s="46"/>
      <c r="AB502" s="46"/>
      <c r="AC502" s="46"/>
    </row>
    <row r="503" spans="1:29" s="47" customFormat="1" ht="72" hidden="1" customHeight="1" x14ac:dyDescent="0.15">
      <c r="A503" s="18">
        <f t="shared" si="78"/>
        <v>2024</v>
      </c>
      <c r="B503" s="28" t="s">
        <v>215</v>
      </c>
      <c r="C503" s="20" t="s">
        <v>1411</v>
      </c>
      <c r="D503" s="39" t="s">
        <v>1442</v>
      </c>
      <c r="E503" s="39" t="s">
        <v>1476</v>
      </c>
      <c r="F503" s="19" t="s">
        <v>1459</v>
      </c>
      <c r="G503" s="30">
        <v>145000</v>
      </c>
      <c r="H503" s="33" t="s">
        <v>196</v>
      </c>
      <c r="I503" s="51">
        <f>30*3</f>
        <v>90</v>
      </c>
      <c r="J503" s="43">
        <v>45477</v>
      </c>
      <c r="K503" s="43">
        <f t="shared" si="81"/>
        <v>45477</v>
      </c>
      <c r="L503" s="24">
        <f>+K503+I503</f>
        <v>45567</v>
      </c>
      <c r="M503" s="45">
        <f t="shared" ca="1" si="77"/>
        <v>45992.67644560185</v>
      </c>
      <c r="N503" s="25" t="str">
        <f t="shared" ca="1" si="76"/>
        <v>PLAZO TERMINADO</v>
      </c>
      <c r="O503" s="50"/>
      <c r="P503" s="31" t="s">
        <v>106</v>
      </c>
      <c r="Q503" s="26" t="str">
        <f t="shared" si="80"/>
        <v>NO</v>
      </c>
      <c r="S503" s="1"/>
      <c r="T503" s="46"/>
      <c r="U503" s="46"/>
      <c r="V503" s="46"/>
      <c r="W503" s="46"/>
      <c r="X503" s="46"/>
      <c r="Y503" s="46"/>
      <c r="Z503" s="46"/>
      <c r="AA503" s="46"/>
      <c r="AB503" s="46"/>
      <c r="AC503" s="46"/>
    </row>
    <row r="504" spans="1:29" s="46" customFormat="1" ht="45" hidden="1" customHeight="1" x14ac:dyDescent="0.15">
      <c r="A504" s="22">
        <f t="shared" si="78"/>
        <v>2024</v>
      </c>
      <c r="B504" s="28" t="s">
        <v>29</v>
      </c>
      <c r="C504" s="20" t="s">
        <v>1411</v>
      </c>
      <c r="D504" s="39" t="s">
        <v>1460</v>
      </c>
      <c r="E504" s="39" t="s">
        <v>1461</v>
      </c>
      <c r="F504" s="19" t="s">
        <v>1462</v>
      </c>
      <c r="G504" s="30">
        <v>53000</v>
      </c>
      <c r="H504" s="33" t="s">
        <v>324</v>
      </c>
      <c r="I504" s="51">
        <v>60</v>
      </c>
      <c r="J504" s="43">
        <v>45478</v>
      </c>
      <c r="K504" s="43">
        <f t="shared" si="81"/>
        <v>45478</v>
      </c>
      <c r="L504" s="24">
        <f>+K504+I504</f>
        <v>45538</v>
      </c>
      <c r="M504" s="45">
        <f t="shared" ref="M504:M535" ca="1" si="82">+NOW()</f>
        <v>45992.67644560185</v>
      </c>
      <c r="N504" s="25" t="str">
        <f t="shared" ca="1" si="76"/>
        <v>PLAZO TERMINADO</v>
      </c>
      <c r="O504" s="52"/>
      <c r="P504" s="31" t="s">
        <v>106</v>
      </c>
      <c r="Q504" s="26" t="str">
        <f t="shared" si="80"/>
        <v>NO</v>
      </c>
      <c r="S504" s="6"/>
    </row>
    <row r="505" spans="1:29" s="47" customFormat="1" ht="72" x14ac:dyDescent="0.25">
      <c r="A505" s="18">
        <v>2024</v>
      </c>
      <c r="B505" s="28" t="s">
        <v>1463</v>
      </c>
      <c r="C505" s="20" t="s">
        <v>1411</v>
      </c>
      <c r="D505" s="39" t="s">
        <v>1464</v>
      </c>
      <c r="E505" s="39" t="s">
        <v>1465</v>
      </c>
      <c r="F505" s="19" t="s">
        <v>1466</v>
      </c>
      <c r="G505" s="121"/>
      <c r="H505" s="59" t="s">
        <v>1588</v>
      </c>
      <c r="I505" s="90">
        <v>450</v>
      </c>
      <c r="J505" s="54">
        <v>45489</v>
      </c>
      <c r="K505" s="54">
        <f t="shared" si="81"/>
        <v>45489</v>
      </c>
      <c r="L505" s="44">
        <f>+K505+I505</f>
        <v>45939</v>
      </c>
      <c r="M505" s="44">
        <f t="shared" ca="1" si="82"/>
        <v>45992.67644560185</v>
      </c>
      <c r="N505" s="111" t="s">
        <v>1649</v>
      </c>
      <c r="O505" s="34"/>
      <c r="P505" s="35" t="s">
        <v>106</v>
      </c>
      <c r="Q505" s="26" t="s">
        <v>28</v>
      </c>
      <c r="R505" s="117"/>
      <c r="S505" s="46"/>
    </row>
    <row r="506" spans="1:29" s="46" customFormat="1" ht="54" hidden="1" x14ac:dyDescent="0.25">
      <c r="A506" s="18">
        <v>2024</v>
      </c>
      <c r="B506" s="28" t="s">
        <v>232</v>
      </c>
      <c r="C506" s="20" t="s">
        <v>16</v>
      </c>
      <c r="D506" s="39" t="s">
        <v>1467</v>
      </c>
      <c r="E506" s="58" t="s">
        <v>1468</v>
      </c>
      <c r="F506" s="19" t="s">
        <v>1469</v>
      </c>
      <c r="G506" s="30">
        <v>65000</v>
      </c>
      <c r="H506" s="59" t="s">
        <v>1302</v>
      </c>
      <c r="I506" s="19">
        <f>6*30</f>
        <v>180</v>
      </c>
      <c r="J506" s="54">
        <v>45490</v>
      </c>
      <c r="K506" s="54">
        <f t="shared" si="81"/>
        <v>45490</v>
      </c>
      <c r="L506" s="24">
        <v>45555</v>
      </c>
      <c r="M506" s="45">
        <f t="shared" ca="1" si="82"/>
        <v>45992.67644560185</v>
      </c>
      <c r="N506" s="25" t="str">
        <f t="shared" ca="1" si="76"/>
        <v>PLAZO TERMINADO</v>
      </c>
      <c r="O506" s="35" t="s">
        <v>1561</v>
      </c>
      <c r="P506" s="35" t="s">
        <v>1561</v>
      </c>
      <c r="Q506" s="26" t="str">
        <f t="shared" ref="Q506:Q544" si="83">+IF(O506=P506,"SI","NO")</f>
        <v>SI</v>
      </c>
      <c r="R506" s="47"/>
      <c r="S506" s="53"/>
      <c r="T506" s="47"/>
      <c r="U506" s="47"/>
      <c r="V506" s="47"/>
      <c r="W506" s="47"/>
      <c r="X506" s="47"/>
      <c r="Y506" s="47"/>
      <c r="Z506" s="47"/>
      <c r="AA506" s="47"/>
      <c r="AB506" s="47"/>
      <c r="AC506" s="47"/>
    </row>
    <row r="507" spans="1:29" s="46" customFormat="1" ht="54" x14ac:dyDescent="0.25">
      <c r="A507" s="18">
        <f t="shared" ref="A507:A544" si="84">+YEAR(J507)</f>
        <v>2024</v>
      </c>
      <c r="B507" s="28" t="s">
        <v>215</v>
      </c>
      <c r="C507" s="20" t="s">
        <v>1411</v>
      </c>
      <c r="D507" s="39" t="s">
        <v>1473</v>
      </c>
      <c r="E507" s="39" t="s">
        <v>1452</v>
      </c>
      <c r="F507" s="19" t="s">
        <v>1474</v>
      </c>
      <c r="G507" s="120">
        <v>0</v>
      </c>
      <c r="H507" s="59" t="s">
        <v>64</v>
      </c>
      <c r="I507" s="50">
        <f>5*365</f>
        <v>1825</v>
      </c>
      <c r="J507" s="54">
        <v>45497</v>
      </c>
      <c r="K507" s="54">
        <f t="shared" si="81"/>
        <v>45497</v>
      </c>
      <c r="L507" s="44">
        <f>+K507+I507</f>
        <v>47322</v>
      </c>
      <c r="M507" s="44">
        <f t="shared" ca="1" si="82"/>
        <v>45992.67644560185</v>
      </c>
      <c r="N507" s="25" t="str">
        <f t="shared" ca="1" si="76"/>
        <v>PLAZO VIGENTE</v>
      </c>
      <c r="O507" s="50"/>
      <c r="P507" s="31" t="s">
        <v>106</v>
      </c>
      <c r="Q507" s="26" t="str">
        <f t="shared" si="83"/>
        <v>NO</v>
      </c>
      <c r="R507" s="117"/>
      <c r="T507" s="47"/>
      <c r="U507" s="47"/>
      <c r="V507" s="47"/>
      <c r="W507" s="47"/>
      <c r="X507" s="47"/>
      <c r="Y507" s="47"/>
      <c r="Z507" s="47"/>
      <c r="AA507" s="47"/>
      <c r="AB507" s="47"/>
      <c r="AC507" s="47"/>
    </row>
    <row r="508" spans="1:29" s="46" customFormat="1" ht="63" hidden="1" x14ac:dyDescent="0.25">
      <c r="A508" s="18">
        <f t="shared" si="84"/>
        <v>2024</v>
      </c>
      <c r="B508" s="28" t="s">
        <v>215</v>
      </c>
      <c r="C508" s="20" t="s">
        <v>1411</v>
      </c>
      <c r="D508" s="39" t="s">
        <v>1475</v>
      </c>
      <c r="E508" s="39" t="s">
        <v>1476</v>
      </c>
      <c r="F508" s="19" t="s">
        <v>1477</v>
      </c>
      <c r="G508" s="30">
        <v>145000</v>
      </c>
      <c r="H508" s="33" t="s">
        <v>196</v>
      </c>
      <c r="I508" s="51">
        <f>3*30</f>
        <v>90</v>
      </c>
      <c r="J508" s="43">
        <v>45502</v>
      </c>
      <c r="K508" s="43">
        <f t="shared" si="81"/>
        <v>45502</v>
      </c>
      <c r="L508" s="24">
        <f>+K508+I508</f>
        <v>45592</v>
      </c>
      <c r="M508" s="45">
        <f t="shared" ca="1" si="82"/>
        <v>45992.67644560185</v>
      </c>
      <c r="N508" s="25" t="str">
        <f t="shared" ca="1" si="76"/>
        <v>PLAZO TERMINADO</v>
      </c>
      <c r="O508" s="55"/>
      <c r="P508" s="31" t="s">
        <v>106</v>
      </c>
      <c r="Q508" s="26" t="str">
        <f t="shared" si="83"/>
        <v>NO</v>
      </c>
      <c r="R508" s="47"/>
      <c r="S508" s="47"/>
    </row>
    <row r="509" spans="1:29" s="46" customFormat="1" ht="63" hidden="1" x14ac:dyDescent="0.25">
      <c r="A509" s="22">
        <f t="shared" si="84"/>
        <v>2024</v>
      </c>
      <c r="B509" s="28" t="s">
        <v>399</v>
      </c>
      <c r="C509" s="20" t="s">
        <v>1411</v>
      </c>
      <c r="D509" s="39" t="s">
        <v>1555</v>
      </c>
      <c r="E509" s="39" t="s">
        <v>1554</v>
      </c>
      <c r="F509" s="19" t="s">
        <v>1478</v>
      </c>
      <c r="G509" s="30">
        <v>70000</v>
      </c>
      <c r="H509" s="33" t="s">
        <v>1479</v>
      </c>
      <c r="I509" s="51">
        <v>30</v>
      </c>
      <c r="J509" s="43">
        <v>45503</v>
      </c>
      <c r="K509" s="43">
        <v>45503</v>
      </c>
      <c r="L509" s="24">
        <f>+K509+I509</f>
        <v>45533</v>
      </c>
      <c r="M509" s="45">
        <f t="shared" ca="1" si="82"/>
        <v>45992.67644560185</v>
      </c>
      <c r="N509" s="25" t="str">
        <f t="shared" ca="1" si="76"/>
        <v>PLAZO TERMINADO</v>
      </c>
      <c r="O509" s="52"/>
      <c r="P509" s="31" t="s">
        <v>106</v>
      </c>
      <c r="Q509" s="26" t="str">
        <f t="shared" si="83"/>
        <v>NO</v>
      </c>
    </row>
    <row r="510" spans="1:29" s="46" customFormat="1" ht="79.5" customHeight="1" x14ac:dyDescent="0.25">
      <c r="A510" s="18">
        <f t="shared" si="84"/>
        <v>2024</v>
      </c>
      <c r="B510" s="102" t="s">
        <v>1688</v>
      </c>
      <c r="C510" s="20" t="s">
        <v>1480</v>
      </c>
      <c r="D510" s="39" t="s">
        <v>1481</v>
      </c>
      <c r="E510" s="39" t="s">
        <v>1482</v>
      </c>
      <c r="F510" s="19" t="s">
        <v>1483</v>
      </c>
      <c r="G510" s="120">
        <v>0</v>
      </c>
      <c r="H510" s="59" t="s">
        <v>64</v>
      </c>
      <c r="I510" s="50">
        <f>5*365</f>
        <v>1825</v>
      </c>
      <c r="J510" s="54">
        <v>45504</v>
      </c>
      <c r="K510" s="54">
        <v>45504</v>
      </c>
      <c r="L510" s="44">
        <f>+K510+I510</f>
        <v>47329</v>
      </c>
      <c r="M510" s="44">
        <f t="shared" ca="1" si="82"/>
        <v>45992.67644560185</v>
      </c>
      <c r="N510" s="25" t="str">
        <f t="shared" ca="1" si="76"/>
        <v>PLAZO VIGENTE</v>
      </c>
      <c r="O510" s="50"/>
      <c r="P510" s="31" t="s">
        <v>106</v>
      </c>
      <c r="Q510" s="26" t="str">
        <f t="shared" si="83"/>
        <v>NO</v>
      </c>
      <c r="R510" s="117"/>
    </row>
    <row r="511" spans="1:29" s="46" customFormat="1" ht="36" x14ac:dyDescent="0.25">
      <c r="A511" s="18">
        <f t="shared" si="84"/>
        <v>2024</v>
      </c>
      <c r="B511" s="102" t="s">
        <v>1688</v>
      </c>
      <c r="C511" s="20"/>
      <c r="D511" s="39" t="s">
        <v>1570</v>
      </c>
      <c r="E511" s="39" t="s">
        <v>1571</v>
      </c>
      <c r="F511" s="19" t="s">
        <v>1572</v>
      </c>
      <c r="G511" s="120">
        <v>0</v>
      </c>
      <c r="H511" s="59" t="s">
        <v>236</v>
      </c>
      <c r="I511" s="50">
        <f>3*365</f>
        <v>1095</v>
      </c>
      <c r="J511" s="54">
        <v>45506</v>
      </c>
      <c r="K511" s="54">
        <f>+J511</f>
        <v>45506</v>
      </c>
      <c r="L511" s="44">
        <f>+I511+J511</f>
        <v>46601</v>
      </c>
      <c r="M511" s="44">
        <f t="shared" ca="1" si="82"/>
        <v>45992.67644560185</v>
      </c>
      <c r="N511" s="25" t="str">
        <f t="shared" ca="1" si="76"/>
        <v>PLAZO VIGENTE</v>
      </c>
      <c r="O511" s="50"/>
      <c r="P511" s="31" t="s">
        <v>106</v>
      </c>
      <c r="Q511" s="26" t="str">
        <f t="shared" si="83"/>
        <v>NO</v>
      </c>
      <c r="R511" s="53"/>
      <c r="S511" s="47"/>
      <c r="T511" s="47"/>
    </row>
    <row r="512" spans="1:29" s="46" customFormat="1" ht="36" x14ac:dyDescent="0.25">
      <c r="A512" s="18">
        <f t="shared" si="84"/>
        <v>2024</v>
      </c>
      <c r="B512" s="28" t="s">
        <v>60</v>
      </c>
      <c r="C512" s="20"/>
      <c r="D512" s="39" t="s">
        <v>1573</v>
      </c>
      <c r="E512" s="39" t="s">
        <v>1571</v>
      </c>
      <c r="F512" s="19" t="s">
        <v>1574</v>
      </c>
      <c r="G512" s="120">
        <v>0</v>
      </c>
      <c r="H512" s="59" t="s">
        <v>1575</v>
      </c>
      <c r="I512" s="50">
        <f>2*365</f>
        <v>730</v>
      </c>
      <c r="J512" s="54">
        <v>45506</v>
      </c>
      <c r="K512" s="54">
        <f>+J512</f>
        <v>45506</v>
      </c>
      <c r="L512" s="44">
        <f>+I512+J512</f>
        <v>46236</v>
      </c>
      <c r="M512" s="44">
        <f t="shared" ca="1" si="82"/>
        <v>45992.67644560185</v>
      </c>
      <c r="N512" s="25" t="str">
        <f t="shared" ca="1" si="76"/>
        <v>PLAZO VIGENTE</v>
      </c>
      <c r="O512" s="50"/>
      <c r="P512" s="31" t="s">
        <v>106</v>
      </c>
      <c r="Q512" s="26" t="str">
        <f t="shared" si="83"/>
        <v>NO</v>
      </c>
      <c r="R512" s="53"/>
      <c r="S512" s="47"/>
      <c r="T512" s="47"/>
    </row>
    <row r="513" spans="1:29" s="46" customFormat="1" ht="63" hidden="1" x14ac:dyDescent="0.25">
      <c r="A513" s="22">
        <f t="shared" si="84"/>
        <v>2024</v>
      </c>
      <c r="B513" s="28" t="s">
        <v>1484</v>
      </c>
      <c r="C513" s="20" t="s">
        <v>1485</v>
      </c>
      <c r="D513" s="39" t="s">
        <v>1330</v>
      </c>
      <c r="E513" s="39" t="s">
        <v>188</v>
      </c>
      <c r="F513" s="19" t="s">
        <v>1486</v>
      </c>
      <c r="G513" s="30">
        <v>1638853.12</v>
      </c>
      <c r="H513" s="33" t="s">
        <v>1072</v>
      </c>
      <c r="I513" s="51">
        <f>5*30</f>
        <v>150</v>
      </c>
      <c r="J513" s="43">
        <v>45509</v>
      </c>
      <c r="K513" s="43">
        <f>+J513</f>
        <v>45509</v>
      </c>
      <c r="L513" s="24">
        <f t="shared" ref="L513:L527" si="85">+K513+I513</f>
        <v>45659</v>
      </c>
      <c r="M513" s="45">
        <f t="shared" ca="1" si="82"/>
        <v>45992.67644560185</v>
      </c>
      <c r="N513" s="25" t="str">
        <f t="shared" ca="1" si="76"/>
        <v>PLAZO TERMINADO</v>
      </c>
      <c r="O513" s="52"/>
      <c r="P513" s="31" t="s">
        <v>106</v>
      </c>
      <c r="Q513" s="26" t="str">
        <f t="shared" si="83"/>
        <v>NO</v>
      </c>
    </row>
    <row r="514" spans="1:29" s="46" customFormat="1" ht="72" x14ac:dyDescent="0.25">
      <c r="A514" s="18">
        <f t="shared" si="84"/>
        <v>2024</v>
      </c>
      <c r="B514" s="28" t="s">
        <v>215</v>
      </c>
      <c r="C514" s="20" t="s">
        <v>1411</v>
      </c>
      <c r="D514" s="39" t="s">
        <v>1487</v>
      </c>
      <c r="E514" s="39" t="s">
        <v>1488</v>
      </c>
      <c r="F514" s="19" t="s">
        <v>1489</v>
      </c>
      <c r="G514" s="120">
        <v>0</v>
      </c>
      <c r="H514" s="59" t="s">
        <v>1490</v>
      </c>
      <c r="I514" s="50">
        <f>5*365</f>
        <v>1825</v>
      </c>
      <c r="J514" s="54">
        <v>45511</v>
      </c>
      <c r="K514" s="54">
        <v>45511</v>
      </c>
      <c r="L514" s="44">
        <f t="shared" si="85"/>
        <v>47336</v>
      </c>
      <c r="M514" s="44">
        <f t="shared" ca="1" si="82"/>
        <v>45992.67644560185</v>
      </c>
      <c r="N514" s="25" t="str">
        <f t="shared" ca="1" si="76"/>
        <v>PLAZO VIGENTE</v>
      </c>
      <c r="O514" s="50"/>
      <c r="P514" s="31" t="s">
        <v>106</v>
      </c>
      <c r="Q514" s="26" t="str">
        <f t="shared" si="83"/>
        <v>NO</v>
      </c>
      <c r="R514" s="117"/>
    </row>
    <row r="515" spans="1:29" s="46" customFormat="1" ht="45" hidden="1" x14ac:dyDescent="0.25">
      <c r="A515" s="18">
        <f t="shared" si="84"/>
        <v>2024</v>
      </c>
      <c r="B515" s="28" t="s">
        <v>215</v>
      </c>
      <c r="C515" s="20" t="s">
        <v>1411</v>
      </c>
      <c r="D515" s="39" t="s">
        <v>1491</v>
      </c>
      <c r="E515" s="39" t="s">
        <v>1492</v>
      </c>
      <c r="F515" s="19" t="s">
        <v>1493</v>
      </c>
      <c r="G515" s="30">
        <v>60000</v>
      </c>
      <c r="H515" s="33" t="s">
        <v>790</v>
      </c>
      <c r="I515" s="51">
        <f>8*30</f>
        <v>240</v>
      </c>
      <c r="J515" s="43">
        <v>45516</v>
      </c>
      <c r="K515" s="43">
        <v>45516</v>
      </c>
      <c r="L515" s="24">
        <f t="shared" si="85"/>
        <v>45756</v>
      </c>
      <c r="M515" s="45">
        <f t="shared" ca="1" si="82"/>
        <v>45992.67644560185</v>
      </c>
      <c r="N515" s="25" t="str">
        <f t="shared" ca="1" si="76"/>
        <v>PLAZO TERMINADO</v>
      </c>
      <c r="O515" s="55"/>
      <c r="P515" s="31" t="s">
        <v>106</v>
      </c>
      <c r="Q515" s="26" t="str">
        <f t="shared" si="83"/>
        <v>NO</v>
      </c>
      <c r="R515" s="47"/>
      <c r="S515" s="47"/>
    </row>
    <row r="516" spans="1:29" s="46" customFormat="1" ht="36" x14ac:dyDescent="0.25">
      <c r="A516" s="18">
        <f t="shared" si="84"/>
        <v>2024</v>
      </c>
      <c r="B516" s="28" t="s">
        <v>154</v>
      </c>
      <c r="C516" s="20" t="s">
        <v>1411</v>
      </c>
      <c r="D516" s="39" t="s">
        <v>1494</v>
      </c>
      <c r="E516" s="39" t="s">
        <v>1495</v>
      </c>
      <c r="F516" s="19" t="s">
        <v>1496</v>
      </c>
      <c r="G516" s="120">
        <v>0</v>
      </c>
      <c r="H516" s="59" t="s">
        <v>219</v>
      </c>
      <c r="I516" s="50">
        <f>4*365</f>
        <v>1460</v>
      </c>
      <c r="J516" s="54">
        <v>45524</v>
      </c>
      <c r="K516" s="54">
        <f>+J516</f>
        <v>45524</v>
      </c>
      <c r="L516" s="44">
        <f t="shared" si="85"/>
        <v>46984</v>
      </c>
      <c r="M516" s="44">
        <f t="shared" ca="1" si="82"/>
        <v>45992.67644560185</v>
      </c>
      <c r="N516" s="25" t="str">
        <f t="shared" ca="1" si="76"/>
        <v>PLAZO VIGENTE</v>
      </c>
      <c r="O516" s="50"/>
      <c r="P516" s="31" t="s">
        <v>106</v>
      </c>
      <c r="Q516" s="26" t="str">
        <f t="shared" si="83"/>
        <v>NO</v>
      </c>
      <c r="R516" s="117"/>
    </row>
    <row r="517" spans="1:29" s="46" customFormat="1" ht="54" hidden="1" x14ac:dyDescent="0.25">
      <c r="A517" s="18">
        <f t="shared" si="84"/>
        <v>2024</v>
      </c>
      <c r="B517" s="28" t="s">
        <v>215</v>
      </c>
      <c r="C517" s="20" t="s">
        <v>1411</v>
      </c>
      <c r="D517" s="39" t="s">
        <v>1497</v>
      </c>
      <c r="E517" s="39" t="s">
        <v>1498</v>
      </c>
      <c r="F517" s="19" t="s">
        <v>1499</v>
      </c>
      <c r="G517" s="38">
        <v>0</v>
      </c>
      <c r="H517" s="59" t="s">
        <v>21</v>
      </c>
      <c r="I517" s="50">
        <v>365</v>
      </c>
      <c r="J517" s="54">
        <v>45525</v>
      </c>
      <c r="K517" s="54">
        <v>45525</v>
      </c>
      <c r="L517" s="44">
        <f t="shared" si="85"/>
        <v>45890</v>
      </c>
      <c r="M517" s="44">
        <f t="shared" ca="1" si="82"/>
        <v>45992.67644560185</v>
      </c>
      <c r="N517" s="25" t="str">
        <f t="shared" ca="1" si="76"/>
        <v>PLAZO TERMINADO</v>
      </c>
      <c r="O517" s="55"/>
      <c r="P517" s="31" t="s">
        <v>106</v>
      </c>
      <c r="Q517" s="26" t="str">
        <f t="shared" si="83"/>
        <v>NO</v>
      </c>
    </row>
    <row r="518" spans="1:29" s="46" customFormat="1" ht="54" x14ac:dyDescent="0.25">
      <c r="A518" s="18">
        <f t="shared" si="84"/>
        <v>2024</v>
      </c>
      <c r="B518" s="28" t="s">
        <v>179</v>
      </c>
      <c r="C518" s="20" t="s">
        <v>24</v>
      </c>
      <c r="D518" s="39" t="s">
        <v>1500</v>
      </c>
      <c r="E518" s="39" t="s">
        <v>1501</v>
      </c>
      <c r="F518" s="19" t="s">
        <v>1502</v>
      </c>
      <c r="G518" s="120">
        <v>0</v>
      </c>
      <c r="H518" s="59" t="s">
        <v>236</v>
      </c>
      <c r="I518" s="50">
        <f>3*365</f>
        <v>1095</v>
      </c>
      <c r="J518" s="54">
        <v>45525</v>
      </c>
      <c r="K518" s="54">
        <v>45525</v>
      </c>
      <c r="L518" s="44">
        <f t="shared" si="85"/>
        <v>46620</v>
      </c>
      <c r="M518" s="44">
        <f t="shared" ca="1" si="82"/>
        <v>45992.67644560185</v>
      </c>
      <c r="N518" s="25" t="str">
        <f t="shared" ca="1" si="76"/>
        <v>PLAZO VIGENTE</v>
      </c>
      <c r="O518" s="50"/>
      <c r="P518" s="31" t="s">
        <v>106</v>
      </c>
      <c r="Q518" s="26" t="str">
        <f t="shared" si="83"/>
        <v>NO</v>
      </c>
      <c r="R518" s="117"/>
    </row>
    <row r="519" spans="1:29" s="46" customFormat="1" ht="54" hidden="1" x14ac:dyDescent="0.25">
      <c r="A519" s="18">
        <f t="shared" si="84"/>
        <v>2024</v>
      </c>
      <c r="B519" s="28" t="s">
        <v>215</v>
      </c>
      <c r="C519" s="20" t="s">
        <v>16</v>
      </c>
      <c r="D519" s="39" t="s">
        <v>1503</v>
      </c>
      <c r="E519" s="39" t="s">
        <v>443</v>
      </c>
      <c r="F519" s="19" t="s">
        <v>1504</v>
      </c>
      <c r="G519" s="61">
        <v>120000</v>
      </c>
      <c r="H519" s="33" t="s">
        <v>1505</v>
      </c>
      <c r="I519" s="51">
        <v>30</v>
      </c>
      <c r="J519" s="43">
        <v>45530</v>
      </c>
      <c r="K519" s="43">
        <v>45530</v>
      </c>
      <c r="L519" s="24">
        <f t="shared" si="85"/>
        <v>45560</v>
      </c>
      <c r="M519" s="45">
        <f t="shared" ca="1" si="82"/>
        <v>45992.67644560185</v>
      </c>
      <c r="N519" s="25" t="str">
        <f t="shared" ca="1" si="76"/>
        <v>PLAZO TERMINADO</v>
      </c>
      <c r="O519" s="55"/>
      <c r="P519" s="31" t="s">
        <v>106</v>
      </c>
      <c r="Q519" s="26" t="str">
        <f t="shared" si="83"/>
        <v>NO</v>
      </c>
      <c r="R519" s="47"/>
      <c r="S519" s="47"/>
    </row>
    <row r="520" spans="1:29" s="46" customFormat="1" ht="72" hidden="1" x14ac:dyDescent="0.25">
      <c r="A520" s="22">
        <f t="shared" si="84"/>
        <v>2024</v>
      </c>
      <c r="B520" s="28" t="s">
        <v>1506</v>
      </c>
      <c r="C520" s="20" t="s">
        <v>1507</v>
      </c>
      <c r="D520" s="39" t="s">
        <v>1508</v>
      </c>
      <c r="E520" s="39" t="s">
        <v>1509</v>
      </c>
      <c r="F520" s="19" t="s">
        <v>1510</v>
      </c>
      <c r="G520" s="30">
        <v>700000</v>
      </c>
      <c r="H520" s="33" t="s">
        <v>1027</v>
      </c>
      <c r="I520" s="51">
        <v>120</v>
      </c>
      <c r="J520" s="43">
        <v>45531</v>
      </c>
      <c r="K520" s="43">
        <v>45531</v>
      </c>
      <c r="L520" s="24">
        <f t="shared" si="85"/>
        <v>45651</v>
      </c>
      <c r="M520" s="45">
        <f t="shared" ca="1" si="82"/>
        <v>45992.67644560185</v>
      </c>
      <c r="N520" s="25" t="str">
        <f t="shared" ca="1" si="76"/>
        <v>PLAZO TERMINADO</v>
      </c>
      <c r="O520" s="52"/>
      <c r="P520" s="31" t="s">
        <v>106</v>
      </c>
      <c r="Q520" s="26" t="str">
        <f t="shared" si="83"/>
        <v>NO</v>
      </c>
    </row>
    <row r="521" spans="1:29" s="46" customFormat="1" ht="72" x14ac:dyDescent="0.25">
      <c r="A521" s="18">
        <f t="shared" si="84"/>
        <v>2024</v>
      </c>
      <c r="B521" s="28" t="s">
        <v>179</v>
      </c>
      <c r="C521" s="20" t="s">
        <v>1411</v>
      </c>
      <c r="D521" s="39" t="s">
        <v>1511</v>
      </c>
      <c r="E521" s="39" t="s">
        <v>861</v>
      </c>
      <c r="F521" s="19" t="s">
        <v>1512</v>
      </c>
      <c r="G521" s="120">
        <v>0</v>
      </c>
      <c r="H521" s="59" t="s">
        <v>1513</v>
      </c>
      <c r="I521" s="50">
        <f>2*365</f>
        <v>730</v>
      </c>
      <c r="J521" s="54">
        <v>45532</v>
      </c>
      <c r="K521" s="54">
        <v>45532</v>
      </c>
      <c r="L521" s="44">
        <f t="shared" si="85"/>
        <v>46262</v>
      </c>
      <c r="M521" s="44">
        <f t="shared" ca="1" si="82"/>
        <v>45992.67644560185</v>
      </c>
      <c r="N521" s="25" t="str">
        <f t="shared" ref="N521:N549" ca="1" si="86">+IF(L521&gt;M521,"PLAZO VIGENTE","PLAZO TERMINADO")</f>
        <v>PLAZO VIGENTE</v>
      </c>
      <c r="O521" s="50"/>
      <c r="P521" s="31" t="s">
        <v>106</v>
      </c>
      <c r="Q521" s="26" t="str">
        <f t="shared" si="83"/>
        <v>NO</v>
      </c>
      <c r="R521" s="117"/>
    </row>
    <row r="522" spans="1:29" s="46" customFormat="1" ht="63" x14ac:dyDescent="0.25">
      <c r="A522" s="18">
        <f t="shared" si="84"/>
        <v>2024</v>
      </c>
      <c r="B522" s="28" t="s">
        <v>179</v>
      </c>
      <c r="C522" s="20" t="s">
        <v>1411</v>
      </c>
      <c r="D522" s="39" t="s">
        <v>1514</v>
      </c>
      <c r="E522" s="39" t="s">
        <v>849</v>
      </c>
      <c r="F522" s="19" t="s">
        <v>1515</v>
      </c>
      <c r="G522" s="120">
        <v>0</v>
      </c>
      <c r="H522" s="59" t="s">
        <v>32</v>
      </c>
      <c r="I522" s="50">
        <f>2*365</f>
        <v>730</v>
      </c>
      <c r="J522" s="54">
        <v>45533</v>
      </c>
      <c r="K522" s="54">
        <f>+J522</f>
        <v>45533</v>
      </c>
      <c r="L522" s="44">
        <f t="shared" si="85"/>
        <v>46263</v>
      </c>
      <c r="M522" s="44">
        <f t="shared" ca="1" si="82"/>
        <v>45992.67644560185</v>
      </c>
      <c r="N522" s="25" t="str">
        <f t="shared" ca="1" si="86"/>
        <v>PLAZO VIGENTE</v>
      </c>
      <c r="O522" s="50"/>
      <c r="P522" s="31" t="s">
        <v>106</v>
      </c>
      <c r="Q522" s="26" t="str">
        <f t="shared" si="83"/>
        <v>NO</v>
      </c>
      <c r="R522" s="117"/>
    </row>
    <row r="523" spans="1:29" s="46" customFormat="1" ht="63" hidden="1" x14ac:dyDescent="0.25">
      <c r="A523" s="18">
        <f t="shared" si="84"/>
        <v>2024</v>
      </c>
      <c r="B523" s="28" t="s">
        <v>1516</v>
      </c>
      <c r="C523" s="20" t="s">
        <v>1411</v>
      </c>
      <c r="D523" s="39" t="s">
        <v>1517</v>
      </c>
      <c r="E523" s="39" t="s">
        <v>1518</v>
      </c>
      <c r="F523" s="19" t="s">
        <v>1519</v>
      </c>
      <c r="G523" s="30">
        <v>0</v>
      </c>
      <c r="H523" s="33" t="s">
        <v>790</v>
      </c>
      <c r="I523" s="51">
        <f>8*30</f>
        <v>240</v>
      </c>
      <c r="J523" s="43">
        <v>45534</v>
      </c>
      <c r="K523" s="43">
        <v>45534</v>
      </c>
      <c r="L523" s="24">
        <f t="shared" si="85"/>
        <v>45774</v>
      </c>
      <c r="M523" s="45">
        <f t="shared" ca="1" si="82"/>
        <v>45992.67644560185</v>
      </c>
      <c r="N523" s="25" t="str">
        <f t="shared" ca="1" si="86"/>
        <v>PLAZO TERMINADO</v>
      </c>
      <c r="O523" s="52"/>
      <c r="P523" s="31" t="s">
        <v>106</v>
      </c>
      <c r="Q523" s="26" t="str">
        <f t="shared" si="83"/>
        <v>NO</v>
      </c>
    </row>
    <row r="524" spans="1:29" s="46" customFormat="1" ht="63" x14ac:dyDescent="0.25">
      <c r="A524" s="18">
        <f t="shared" si="84"/>
        <v>2024</v>
      </c>
      <c r="B524" s="28" t="s">
        <v>179</v>
      </c>
      <c r="C524" s="20" t="s">
        <v>1411</v>
      </c>
      <c r="D524" s="39" t="s">
        <v>1520</v>
      </c>
      <c r="E524" s="39" t="s">
        <v>843</v>
      </c>
      <c r="F524" s="19" t="s">
        <v>1515</v>
      </c>
      <c r="G524" s="120">
        <v>0</v>
      </c>
      <c r="H524" s="59" t="s">
        <v>32</v>
      </c>
      <c r="I524" s="50">
        <f>2*365</f>
        <v>730</v>
      </c>
      <c r="J524" s="54">
        <v>45534</v>
      </c>
      <c r="K524" s="54">
        <f t="shared" ref="K524:K536" si="87">+J524</f>
        <v>45534</v>
      </c>
      <c r="L524" s="44">
        <f t="shared" si="85"/>
        <v>46264</v>
      </c>
      <c r="M524" s="44">
        <f t="shared" ca="1" si="82"/>
        <v>45992.67644560185</v>
      </c>
      <c r="N524" s="25" t="str">
        <f t="shared" ca="1" si="86"/>
        <v>PLAZO VIGENTE</v>
      </c>
      <c r="O524" s="50"/>
      <c r="P524" s="31" t="s">
        <v>106</v>
      </c>
      <c r="Q524" s="26" t="str">
        <f t="shared" si="83"/>
        <v>NO</v>
      </c>
      <c r="R524" s="117"/>
    </row>
    <row r="525" spans="1:29" s="47" customFormat="1" ht="63" x14ac:dyDescent="0.25">
      <c r="A525" s="18">
        <f t="shared" si="84"/>
        <v>2024</v>
      </c>
      <c r="B525" s="28" t="s">
        <v>179</v>
      </c>
      <c r="C525" s="20" t="s">
        <v>1521</v>
      </c>
      <c r="D525" s="39" t="s">
        <v>1522</v>
      </c>
      <c r="E525" s="39" t="s">
        <v>1523</v>
      </c>
      <c r="F525" s="19" t="s">
        <v>1524</v>
      </c>
      <c r="G525" s="120">
        <v>0</v>
      </c>
      <c r="H525" s="59" t="s">
        <v>64</v>
      </c>
      <c r="I525" s="50">
        <f>365*5</f>
        <v>1825</v>
      </c>
      <c r="J525" s="54">
        <v>45553</v>
      </c>
      <c r="K525" s="54">
        <f t="shared" si="87"/>
        <v>45553</v>
      </c>
      <c r="L525" s="44">
        <f t="shared" si="85"/>
        <v>47378</v>
      </c>
      <c r="M525" s="44">
        <f t="shared" ca="1" si="82"/>
        <v>45992.67644560185</v>
      </c>
      <c r="N525" s="25" t="str">
        <f t="shared" ca="1" si="86"/>
        <v>PLAZO VIGENTE</v>
      </c>
      <c r="O525" s="50"/>
      <c r="P525" s="31" t="s">
        <v>106</v>
      </c>
      <c r="Q525" s="26" t="str">
        <f t="shared" si="83"/>
        <v>NO</v>
      </c>
      <c r="R525" s="117"/>
      <c r="S525" s="46"/>
      <c r="T525" s="46"/>
      <c r="U525" s="46"/>
      <c r="V525" s="46"/>
      <c r="W525" s="46"/>
      <c r="X525" s="46"/>
      <c r="Y525" s="46"/>
      <c r="Z525" s="46"/>
      <c r="AA525" s="46"/>
      <c r="AB525" s="46"/>
      <c r="AC525" s="46"/>
    </row>
    <row r="526" spans="1:29" s="46" customFormat="1" ht="63" x14ac:dyDescent="0.25">
      <c r="A526" s="18">
        <f t="shared" si="84"/>
        <v>2024</v>
      </c>
      <c r="B526" s="28" t="s">
        <v>179</v>
      </c>
      <c r="C526" s="20" t="s">
        <v>1525</v>
      </c>
      <c r="D526" s="39" t="s">
        <v>1526</v>
      </c>
      <c r="E526" s="39" t="s">
        <v>1527</v>
      </c>
      <c r="F526" s="19" t="s">
        <v>1515</v>
      </c>
      <c r="G526" s="120">
        <v>0</v>
      </c>
      <c r="H526" s="59" t="s">
        <v>32</v>
      </c>
      <c r="I526" s="50">
        <f>365*2</f>
        <v>730</v>
      </c>
      <c r="J526" s="54">
        <v>45554</v>
      </c>
      <c r="K526" s="54">
        <f t="shared" si="87"/>
        <v>45554</v>
      </c>
      <c r="L526" s="44">
        <f t="shared" si="85"/>
        <v>46284</v>
      </c>
      <c r="M526" s="44">
        <f t="shared" ca="1" si="82"/>
        <v>45992.67644560185</v>
      </c>
      <c r="N526" s="25" t="str">
        <f t="shared" ca="1" si="86"/>
        <v>PLAZO VIGENTE</v>
      </c>
      <c r="O526" s="50"/>
      <c r="P526" s="31" t="s">
        <v>106</v>
      </c>
      <c r="Q526" s="26" t="str">
        <f t="shared" si="83"/>
        <v>NO</v>
      </c>
      <c r="R526" s="117"/>
    </row>
    <row r="527" spans="1:29" s="46" customFormat="1" ht="45" x14ac:dyDescent="0.25">
      <c r="A527" s="18">
        <f t="shared" si="84"/>
        <v>2024</v>
      </c>
      <c r="B527" s="28" t="s">
        <v>215</v>
      </c>
      <c r="C527" s="20" t="s">
        <v>1411</v>
      </c>
      <c r="D527" s="39" t="s">
        <v>1528</v>
      </c>
      <c r="E527" s="39" t="s">
        <v>1529</v>
      </c>
      <c r="F527" s="19" t="s">
        <v>1530</v>
      </c>
      <c r="G527" s="120">
        <v>0</v>
      </c>
      <c r="H527" s="59" t="s">
        <v>32</v>
      </c>
      <c r="I527" s="50">
        <f>2*365</f>
        <v>730</v>
      </c>
      <c r="J527" s="54">
        <v>45565</v>
      </c>
      <c r="K527" s="54">
        <f t="shared" si="87"/>
        <v>45565</v>
      </c>
      <c r="L527" s="44">
        <f t="shared" si="85"/>
        <v>46295</v>
      </c>
      <c r="M527" s="44">
        <f t="shared" ca="1" si="82"/>
        <v>45992.67644560185</v>
      </c>
      <c r="N527" s="25" t="str">
        <f t="shared" ca="1" si="86"/>
        <v>PLAZO VIGENTE</v>
      </c>
      <c r="O527" s="50"/>
      <c r="P527" s="31" t="s">
        <v>106</v>
      </c>
      <c r="Q527" s="26" t="str">
        <f t="shared" si="83"/>
        <v>NO</v>
      </c>
      <c r="R527" s="117"/>
      <c r="U527" s="47"/>
      <c r="V527" s="47"/>
      <c r="W527" s="47"/>
      <c r="X527" s="47"/>
      <c r="Y527" s="47"/>
      <c r="Z527" s="47"/>
      <c r="AA527" s="47"/>
      <c r="AB527" s="47"/>
      <c r="AC527" s="47"/>
    </row>
    <row r="528" spans="1:29" s="46" customFormat="1" ht="45" hidden="1" x14ac:dyDescent="0.25">
      <c r="A528" s="18">
        <f t="shared" si="84"/>
        <v>2024</v>
      </c>
      <c r="B528" s="28" t="s">
        <v>215</v>
      </c>
      <c r="C528" s="20" t="s">
        <v>1411</v>
      </c>
      <c r="D528" s="39" t="s">
        <v>1534</v>
      </c>
      <c r="E528" s="39" t="s">
        <v>1535</v>
      </c>
      <c r="F528" s="19" t="s">
        <v>1536</v>
      </c>
      <c r="G528" s="38">
        <v>105360</v>
      </c>
      <c r="H528" s="59" t="s">
        <v>21</v>
      </c>
      <c r="I528" s="50">
        <v>365</v>
      </c>
      <c r="J528" s="54">
        <v>45567</v>
      </c>
      <c r="K528" s="91">
        <f t="shared" si="87"/>
        <v>45567</v>
      </c>
      <c r="L528" s="44">
        <f t="shared" ref="L528:L563" si="88">+J528+I528</f>
        <v>45932</v>
      </c>
      <c r="M528" s="44">
        <f t="shared" ca="1" si="82"/>
        <v>45992.67644560185</v>
      </c>
      <c r="N528" s="25" t="str">
        <f t="shared" ca="1" si="86"/>
        <v>PLAZO TERMINADO</v>
      </c>
      <c r="O528" s="55"/>
      <c r="P528" s="31" t="s">
        <v>106</v>
      </c>
      <c r="Q528" s="26" t="str">
        <f t="shared" si="83"/>
        <v>NO</v>
      </c>
      <c r="R528" s="47"/>
      <c r="S528" s="60"/>
      <c r="T528" s="47"/>
    </row>
    <row r="529" spans="1:29" s="46" customFormat="1" ht="45" hidden="1" x14ac:dyDescent="0.25">
      <c r="A529" s="22">
        <f t="shared" si="84"/>
        <v>2024</v>
      </c>
      <c r="B529" s="28" t="s">
        <v>60</v>
      </c>
      <c r="C529" s="20" t="s">
        <v>1537</v>
      </c>
      <c r="D529" s="39" t="s">
        <v>1538</v>
      </c>
      <c r="E529" s="39" t="s">
        <v>1254</v>
      </c>
      <c r="F529" s="19" t="s">
        <v>1539</v>
      </c>
      <c r="G529" s="30">
        <v>80000</v>
      </c>
      <c r="H529" s="33" t="s">
        <v>501</v>
      </c>
      <c r="I529" s="51">
        <v>90</v>
      </c>
      <c r="J529" s="43">
        <v>45569</v>
      </c>
      <c r="K529" s="43">
        <f t="shared" si="87"/>
        <v>45569</v>
      </c>
      <c r="L529" s="24">
        <f t="shared" si="88"/>
        <v>45659</v>
      </c>
      <c r="M529" s="45">
        <f t="shared" ca="1" si="82"/>
        <v>45992.67644560185</v>
      </c>
      <c r="N529" s="25" t="str">
        <f t="shared" ca="1" si="86"/>
        <v>PLAZO TERMINADO</v>
      </c>
      <c r="O529" s="52"/>
      <c r="P529" s="31" t="s">
        <v>106</v>
      </c>
      <c r="Q529" s="26" t="str">
        <f t="shared" si="83"/>
        <v>NO</v>
      </c>
    </row>
    <row r="530" spans="1:29" s="47" customFormat="1" ht="63" hidden="1" x14ac:dyDescent="0.25">
      <c r="A530" s="22">
        <f t="shared" si="84"/>
        <v>2024</v>
      </c>
      <c r="B530" s="28" t="s">
        <v>399</v>
      </c>
      <c r="C530" s="20" t="s">
        <v>1411</v>
      </c>
      <c r="D530" s="39" t="s">
        <v>1540</v>
      </c>
      <c r="E530" s="39" t="s">
        <v>1541</v>
      </c>
      <c r="F530" s="19" t="s">
        <v>1542</v>
      </c>
      <c r="G530" s="30">
        <v>70838</v>
      </c>
      <c r="H530" s="33" t="s">
        <v>75</v>
      </c>
      <c r="I530" s="51">
        <v>30</v>
      </c>
      <c r="J530" s="43">
        <v>45572</v>
      </c>
      <c r="K530" s="43">
        <f t="shared" si="87"/>
        <v>45572</v>
      </c>
      <c r="L530" s="24">
        <f t="shared" si="88"/>
        <v>45602</v>
      </c>
      <c r="M530" s="45">
        <f t="shared" ca="1" si="82"/>
        <v>45992.67644560185</v>
      </c>
      <c r="N530" s="25" t="str">
        <f t="shared" ca="1" si="86"/>
        <v>PLAZO TERMINADO</v>
      </c>
      <c r="O530" s="52" t="s">
        <v>106</v>
      </c>
      <c r="P530" s="31" t="s">
        <v>106</v>
      </c>
      <c r="Q530" s="26" t="str">
        <f t="shared" si="83"/>
        <v>SI</v>
      </c>
      <c r="R530" s="46"/>
      <c r="S530" s="46"/>
      <c r="T530" s="46"/>
      <c r="U530" s="46"/>
      <c r="V530" s="46"/>
      <c r="W530" s="46"/>
      <c r="X530" s="46"/>
      <c r="Y530" s="46"/>
      <c r="Z530" s="46"/>
      <c r="AA530" s="46"/>
      <c r="AB530" s="46"/>
      <c r="AC530" s="46"/>
    </row>
    <row r="531" spans="1:29" s="47" customFormat="1" ht="45" x14ac:dyDescent="0.25">
      <c r="A531" s="18">
        <f t="shared" si="84"/>
        <v>2024</v>
      </c>
      <c r="B531" s="28" t="s">
        <v>1543</v>
      </c>
      <c r="C531" s="20" t="s">
        <v>1544</v>
      </c>
      <c r="D531" s="39" t="s">
        <v>1545</v>
      </c>
      <c r="E531" s="39" t="s">
        <v>1700</v>
      </c>
      <c r="F531" s="19" t="s">
        <v>1546</v>
      </c>
      <c r="G531" s="120">
        <v>0</v>
      </c>
      <c r="H531" s="59" t="s">
        <v>32</v>
      </c>
      <c r="I531" s="50">
        <f>365*2</f>
        <v>730</v>
      </c>
      <c r="J531" s="54">
        <v>45575</v>
      </c>
      <c r="K531" s="54">
        <f t="shared" si="87"/>
        <v>45575</v>
      </c>
      <c r="L531" s="44">
        <f t="shared" si="88"/>
        <v>46305</v>
      </c>
      <c r="M531" s="44">
        <f t="shared" ca="1" si="82"/>
        <v>45992.67644560185</v>
      </c>
      <c r="N531" s="25" t="str">
        <f t="shared" ca="1" si="86"/>
        <v>PLAZO VIGENTE</v>
      </c>
      <c r="O531" s="50"/>
      <c r="P531" s="31" t="s">
        <v>106</v>
      </c>
      <c r="Q531" s="26" t="str">
        <f t="shared" si="83"/>
        <v>NO</v>
      </c>
      <c r="R531" s="53"/>
      <c r="T531" s="46"/>
    </row>
    <row r="532" spans="1:29" s="47" customFormat="1" ht="45" hidden="1" x14ac:dyDescent="0.25">
      <c r="A532" s="22">
        <f t="shared" si="84"/>
        <v>2024</v>
      </c>
      <c r="B532" s="28" t="s">
        <v>60</v>
      </c>
      <c r="C532" s="20" t="s">
        <v>1537</v>
      </c>
      <c r="D532" s="39" t="s">
        <v>1547</v>
      </c>
      <c r="E532" s="39" t="s">
        <v>1548</v>
      </c>
      <c r="F532" s="19" t="s">
        <v>1549</v>
      </c>
      <c r="G532" s="30">
        <v>221454.8</v>
      </c>
      <c r="H532" s="33" t="s">
        <v>790</v>
      </c>
      <c r="I532" s="51">
        <f>8*30</f>
        <v>240</v>
      </c>
      <c r="J532" s="43">
        <v>45579</v>
      </c>
      <c r="K532" s="43">
        <f>+J532</f>
        <v>45579</v>
      </c>
      <c r="L532" s="24">
        <v>45822</v>
      </c>
      <c r="M532" s="45">
        <f t="shared" ca="1" si="82"/>
        <v>45992.67644560185</v>
      </c>
      <c r="N532" s="25" t="str">
        <f t="shared" ca="1" si="86"/>
        <v>PLAZO TERMINADO</v>
      </c>
      <c r="O532" s="52"/>
      <c r="P532" s="31" t="s">
        <v>106</v>
      </c>
      <c r="Q532" s="26" t="str">
        <f t="shared" si="83"/>
        <v>NO</v>
      </c>
      <c r="R532" s="46"/>
      <c r="S532" s="46"/>
      <c r="T532" s="46"/>
    </row>
    <row r="533" spans="1:29" s="47" customFormat="1" ht="45" x14ac:dyDescent="0.25">
      <c r="A533" s="18">
        <f t="shared" si="84"/>
        <v>2024</v>
      </c>
      <c r="B533" s="28" t="s">
        <v>29</v>
      </c>
      <c r="C533" s="20" t="s">
        <v>1411</v>
      </c>
      <c r="D533" s="39" t="s">
        <v>1550</v>
      </c>
      <c r="E533" s="39" t="s">
        <v>1551</v>
      </c>
      <c r="F533" s="19" t="s">
        <v>1552</v>
      </c>
      <c r="G533" s="120">
        <v>354812</v>
      </c>
      <c r="H533" s="59" t="s">
        <v>1130</v>
      </c>
      <c r="I533" s="50">
        <v>365</v>
      </c>
      <c r="J533" s="54">
        <v>45579</v>
      </c>
      <c r="K533" s="54">
        <f t="shared" si="87"/>
        <v>45579</v>
      </c>
      <c r="L533" s="44">
        <f t="shared" si="88"/>
        <v>45944</v>
      </c>
      <c r="M533" s="44">
        <f t="shared" ca="1" si="82"/>
        <v>45992.67644560185</v>
      </c>
      <c r="N533" s="25" t="s">
        <v>1649</v>
      </c>
      <c r="O533" s="50"/>
      <c r="P533" s="31" t="s">
        <v>106</v>
      </c>
      <c r="Q533" s="26" t="str">
        <f t="shared" si="83"/>
        <v>NO</v>
      </c>
      <c r="R533" s="117"/>
      <c r="S533" s="46"/>
    </row>
    <row r="534" spans="1:29" s="47" customFormat="1" ht="45" hidden="1" x14ac:dyDescent="0.25">
      <c r="A534" s="22">
        <f t="shared" si="84"/>
        <v>2024</v>
      </c>
      <c r="B534" s="28" t="s">
        <v>399</v>
      </c>
      <c r="C534" s="20" t="s">
        <v>1411</v>
      </c>
      <c r="D534" s="39" t="s">
        <v>1559</v>
      </c>
      <c r="E534" s="39" t="s">
        <v>1548</v>
      </c>
      <c r="F534" s="19" t="s">
        <v>1560</v>
      </c>
      <c r="G534" s="30">
        <v>40000</v>
      </c>
      <c r="H534" s="33" t="s">
        <v>75</v>
      </c>
      <c r="I534" s="51">
        <v>30</v>
      </c>
      <c r="J534" s="43">
        <v>45582</v>
      </c>
      <c r="K534" s="43">
        <f t="shared" si="87"/>
        <v>45582</v>
      </c>
      <c r="L534" s="24">
        <f t="shared" si="88"/>
        <v>45612</v>
      </c>
      <c r="M534" s="45">
        <f t="shared" ca="1" si="82"/>
        <v>45992.67644560185</v>
      </c>
      <c r="N534" s="25" t="str">
        <f t="shared" ca="1" si="86"/>
        <v>PLAZO TERMINADO</v>
      </c>
      <c r="O534" s="55"/>
      <c r="P534" s="31" t="s">
        <v>106</v>
      </c>
      <c r="Q534" s="26" t="str">
        <f t="shared" si="83"/>
        <v>NO</v>
      </c>
    </row>
    <row r="535" spans="1:29" s="47" customFormat="1" ht="45" x14ac:dyDescent="0.25">
      <c r="A535" s="18">
        <f t="shared" si="84"/>
        <v>2024</v>
      </c>
      <c r="B535" s="28" t="s">
        <v>179</v>
      </c>
      <c r="C535" s="20" t="s">
        <v>1525</v>
      </c>
      <c r="D535" s="39" t="s">
        <v>1610</v>
      </c>
      <c r="E535" s="39" t="s">
        <v>462</v>
      </c>
      <c r="F535" s="19" t="s">
        <v>1611</v>
      </c>
      <c r="G535" s="120">
        <v>0</v>
      </c>
      <c r="H535" s="59" t="s">
        <v>219</v>
      </c>
      <c r="I535" s="50">
        <f>365*4</f>
        <v>1460</v>
      </c>
      <c r="J535" s="54">
        <v>45602</v>
      </c>
      <c r="K535" s="54">
        <f t="shared" si="87"/>
        <v>45602</v>
      </c>
      <c r="L535" s="44">
        <f t="shared" si="88"/>
        <v>47062</v>
      </c>
      <c r="M535" s="44">
        <f t="shared" ca="1" si="82"/>
        <v>45992.67644560185</v>
      </c>
      <c r="N535" s="25" t="str">
        <f t="shared" ca="1" si="86"/>
        <v>PLAZO VIGENTE</v>
      </c>
      <c r="O535" s="50"/>
      <c r="P535" s="31" t="s">
        <v>106</v>
      </c>
      <c r="Q535" s="26" t="str">
        <f t="shared" si="83"/>
        <v>NO</v>
      </c>
      <c r="R535" s="53"/>
    </row>
    <row r="536" spans="1:29" s="47" customFormat="1" ht="45" hidden="1" x14ac:dyDescent="0.25">
      <c r="A536" s="22">
        <f t="shared" si="84"/>
        <v>2024</v>
      </c>
      <c r="B536" s="28" t="s">
        <v>399</v>
      </c>
      <c r="C536" s="20" t="s">
        <v>1411</v>
      </c>
      <c r="D536" s="39" t="s">
        <v>1556</v>
      </c>
      <c r="E536" s="39" t="s">
        <v>1557</v>
      </c>
      <c r="F536" s="19" t="s">
        <v>1558</v>
      </c>
      <c r="G536" s="30">
        <v>85000</v>
      </c>
      <c r="H536" s="33" t="s">
        <v>324</v>
      </c>
      <c r="I536" s="51">
        <v>60</v>
      </c>
      <c r="J536" s="43">
        <v>45603</v>
      </c>
      <c r="K536" s="43">
        <f t="shared" si="87"/>
        <v>45603</v>
      </c>
      <c r="L536" s="24">
        <f t="shared" si="88"/>
        <v>45663</v>
      </c>
      <c r="M536" s="45">
        <f t="shared" ref="M536:M573" ca="1" si="89">+NOW()</f>
        <v>45992.67644560185</v>
      </c>
      <c r="N536" s="25" t="str">
        <f t="shared" ca="1" si="86"/>
        <v>PLAZO TERMINADO</v>
      </c>
      <c r="O536" s="55"/>
      <c r="P536" s="31" t="s">
        <v>106</v>
      </c>
      <c r="Q536" s="26" t="str">
        <f t="shared" si="83"/>
        <v>NO</v>
      </c>
    </row>
    <row r="537" spans="1:29" s="47" customFormat="1" ht="45" hidden="1" x14ac:dyDescent="0.25">
      <c r="A537" s="22">
        <f t="shared" si="84"/>
        <v>2024</v>
      </c>
      <c r="B537" s="28" t="s">
        <v>215</v>
      </c>
      <c r="C537" s="20" t="s">
        <v>1411</v>
      </c>
      <c r="D537" s="39" t="s">
        <v>1564</v>
      </c>
      <c r="E537" s="39" t="s">
        <v>916</v>
      </c>
      <c r="F537" s="19" t="s">
        <v>1565</v>
      </c>
      <c r="G537" s="30">
        <v>30000</v>
      </c>
      <c r="H537" s="33" t="s">
        <v>1563</v>
      </c>
      <c r="I537" s="51">
        <v>48</v>
      </c>
      <c r="J537" s="43">
        <v>45609</v>
      </c>
      <c r="K537" s="43">
        <v>45609</v>
      </c>
      <c r="L537" s="24">
        <f t="shared" si="88"/>
        <v>45657</v>
      </c>
      <c r="M537" s="45">
        <f t="shared" ca="1" si="89"/>
        <v>45992.67644560185</v>
      </c>
      <c r="N537" s="25" t="str">
        <f t="shared" ca="1" si="86"/>
        <v>PLAZO TERMINADO</v>
      </c>
      <c r="O537" s="55"/>
      <c r="P537" s="31" t="s">
        <v>106</v>
      </c>
      <c r="Q537" s="26" t="str">
        <f t="shared" si="83"/>
        <v>NO</v>
      </c>
    </row>
    <row r="538" spans="1:29" s="47" customFormat="1" ht="63" hidden="1" x14ac:dyDescent="0.25">
      <c r="A538" s="22">
        <f t="shared" si="84"/>
        <v>2024</v>
      </c>
      <c r="B538" s="28" t="s">
        <v>60</v>
      </c>
      <c r="C538" s="20" t="s">
        <v>1615</v>
      </c>
      <c r="D538" s="39" t="s">
        <v>1566</v>
      </c>
      <c r="E538" s="39" t="s">
        <v>1567</v>
      </c>
      <c r="F538" s="19" t="s">
        <v>1576</v>
      </c>
      <c r="G538" s="30">
        <v>138600</v>
      </c>
      <c r="H538" s="33" t="s">
        <v>1027</v>
      </c>
      <c r="I538" s="51">
        <f>4*30</f>
        <v>120</v>
      </c>
      <c r="J538" s="43">
        <v>45618</v>
      </c>
      <c r="K538" s="43">
        <f t="shared" ref="K538:K549" si="90">+J538</f>
        <v>45618</v>
      </c>
      <c r="L538" s="24">
        <f t="shared" si="88"/>
        <v>45738</v>
      </c>
      <c r="M538" s="45">
        <f t="shared" ca="1" si="89"/>
        <v>45992.67644560185</v>
      </c>
      <c r="N538" s="82" t="str">
        <f t="shared" ca="1" si="86"/>
        <v>PLAZO TERMINADO</v>
      </c>
      <c r="O538" s="55"/>
      <c r="P538" s="31" t="s">
        <v>106</v>
      </c>
      <c r="Q538" s="26" t="str">
        <f t="shared" si="83"/>
        <v>NO</v>
      </c>
    </row>
    <row r="539" spans="1:29" s="47" customFormat="1" ht="54" hidden="1" x14ac:dyDescent="0.25">
      <c r="A539" s="18">
        <f t="shared" si="84"/>
        <v>2024</v>
      </c>
      <c r="B539" s="28" t="s">
        <v>215</v>
      </c>
      <c r="C539" s="20" t="s">
        <v>1617</v>
      </c>
      <c r="D539" s="39" t="s">
        <v>1569</v>
      </c>
      <c r="E539" s="39" t="s">
        <v>1437</v>
      </c>
      <c r="F539" s="19" t="s">
        <v>1577</v>
      </c>
      <c r="G539" s="21">
        <v>0</v>
      </c>
      <c r="H539" s="33" t="s">
        <v>196</v>
      </c>
      <c r="I539" s="51">
        <v>90</v>
      </c>
      <c r="J539" s="43">
        <v>45622</v>
      </c>
      <c r="K539" s="43">
        <f t="shared" si="90"/>
        <v>45622</v>
      </c>
      <c r="L539" s="24">
        <f t="shared" si="88"/>
        <v>45712</v>
      </c>
      <c r="M539" s="45">
        <f t="shared" ca="1" si="89"/>
        <v>45992.67644560185</v>
      </c>
      <c r="N539" s="25" t="str">
        <f t="shared" ca="1" si="86"/>
        <v>PLAZO TERMINADO</v>
      </c>
      <c r="O539" s="55"/>
      <c r="P539" s="31" t="s">
        <v>106</v>
      </c>
      <c r="Q539" s="26" t="str">
        <f t="shared" si="83"/>
        <v>NO</v>
      </c>
    </row>
    <row r="540" spans="1:29" s="47" customFormat="1" ht="45" x14ac:dyDescent="0.25">
      <c r="A540" s="18">
        <f t="shared" si="84"/>
        <v>2024</v>
      </c>
      <c r="B540" s="28" t="s">
        <v>179</v>
      </c>
      <c r="C540" s="20" t="s">
        <v>1521</v>
      </c>
      <c r="D540" s="39" t="s">
        <v>1579</v>
      </c>
      <c r="E540" s="39" t="s">
        <v>1580</v>
      </c>
      <c r="F540" s="19" t="s">
        <v>1581</v>
      </c>
      <c r="G540" s="120">
        <v>0</v>
      </c>
      <c r="H540" s="59" t="s">
        <v>64</v>
      </c>
      <c r="I540" s="50">
        <f>5*365</f>
        <v>1825</v>
      </c>
      <c r="J540" s="54">
        <v>45622</v>
      </c>
      <c r="K540" s="54">
        <f t="shared" si="90"/>
        <v>45622</v>
      </c>
      <c r="L540" s="44">
        <f t="shared" si="88"/>
        <v>47447</v>
      </c>
      <c r="M540" s="44">
        <f t="shared" ca="1" si="89"/>
        <v>45992.67644560185</v>
      </c>
      <c r="N540" s="25" t="str">
        <f t="shared" ca="1" si="86"/>
        <v>PLAZO VIGENTE</v>
      </c>
      <c r="O540" s="50"/>
      <c r="P540" s="31" t="s">
        <v>106</v>
      </c>
      <c r="Q540" s="26" t="str">
        <f t="shared" si="83"/>
        <v>NO</v>
      </c>
      <c r="R540" s="53"/>
    </row>
    <row r="541" spans="1:29" s="47" customFormat="1" ht="54" hidden="1" x14ac:dyDescent="0.25">
      <c r="A541" s="18">
        <f t="shared" si="84"/>
        <v>2024</v>
      </c>
      <c r="B541" s="28" t="s">
        <v>60</v>
      </c>
      <c r="C541" s="20"/>
      <c r="D541" s="39" t="s">
        <v>1568</v>
      </c>
      <c r="E541" s="39" t="s">
        <v>1254</v>
      </c>
      <c r="F541" s="19" t="s">
        <v>1578</v>
      </c>
      <c r="G541" s="21">
        <v>0</v>
      </c>
      <c r="H541" s="33" t="s">
        <v>196</v>
      </c>
      <c r="I541" s="51">
        <v>90</v>
      </c>
      <c r="J541" s="43">
        <v>45623</v>
      </c>
      <c r="K541" s="43">
        <f t="shared" si="90"/>
        <v>45623</v>
      </c>
      <c r="L541" s="24">
        <f t="shared" si="88"/>
        <v>45713</v>
      </c>
      <c r="M541" s="45">
        <f t="shared" ca="1" si="89"/>
        <v>45992.67644560185</v>
      </c>
      <c r="N541" s="25" t="str">
        <f t="shared" ca="1" si="86"/>
        <v>PLAZO TERMINADO</v>
      </c>
      <c r="O541" s="55"/>
      <c r="P541" s="31" t="s">
        <v>106</v>
      </c>
      <c r="Q541" s="26" t="str">
        <f t="shared" si="83"/>
        <v>NO</v>
      </c>
    </row>
    <row r="542" spans="1:29" s="47" customFormat="1" ht="56.25" customHeight="1" x14ac:dyDescent="0.25">
      <c r="A542" s="18">
        <f t="shared" si="84"/>
        <v>2024</v>
      </c>
      <c r="B542" s="28" t="s">
        <v>154</v>
      </c>
      <c r="C542" s="20" t="s">
        <v>1616</v>
      </c>
      <c r="D542" s="39" t="s">
        <v>1582</v>
      </c>
      <c r="E542" s="39" t="s">
        <v>1583</v>
      </c>
      <c r="F542" s="19" t="s">
        <v>1335</v>
      </c>
      <c r="G542" s="120">
        <v>0</v>
      </c>
      <c r="H542" s="59" t="s">
        <v>1584</v>
      </c>
      <c r="I542" s="50">
        <f>26*30</f>
        <v>780</v>
      </c>
      <c r="J542" s="54">
        <v>45643</v>
      </c>
      <c r="K542" s="54">
        <f t="shared" si="90"/>
        <v>45643</v>
      </c>
      <c r="L542" s="44">
        <f t="shared" si="88"/>
        <v>46423</v>
      </c>
      <c r="M542" s="44">
        <f t="shared" ca="1" si="89"/>
        <v>45992.67644560185</v>
      </c>
      <c r="N542" s="25" t="str">
        <f t="shared" ca="1" si="86"/>
        <v>PLAZO VIGENTE</v>
      </c>
      <c r="O542" s="50"/>
      <c r="P542" s="31" t="s">
        <v>106</v>
      </c>
      <c r="Q542" s="26" t="str">
        <f t="shared" si="83"/>
        <v>NO</v>
      </c>
      <c r="R542" s="53"/>
    </row>
    <row r="543" spans="1:29" s="47" customFormat="1" ht="54" x14ac:dyDescent="0.25">
      <c r="A543" s="18">
        <f t="shared" si="84"/>
        <v>2024</v>
      </c>
      <c r="B543" s="28" t="s">
        <v>15</v>
      </c>
      <c r="C543" s="20" t="s">
        <v>1537</v>
      </c>
      <c r="D543" s="39" t="s">
        <v>1585</v>
      </c>
      <c r="E543" s="39" t="s">
        <v>1586</v>
      </c>
      <c r="F543" s="19" t="s">
        <v>1587</v>
      </c>
      <c r="G543" s="120">
        <v>0</v>
      </c>
      <c r="H543" s="59" t="s">
        <v>1588</v>
      </c>
      <c r="I543" s="50">
        <v>450</v>
      </c>
      <c r="J543" s="54">
        <v>45643</v>
      </c>
      <c r="K543" s="54">
        <f t="shared" si="90"/>
        <v>45643</v>
      </c>
      <c r="L543" s="44">
        <f t="shared" si="88"/>
        <v>46093</v>
      </c>
      <c r="M543" s="44">
        <f t="shared" ca="1" si="89"/>
        <v>45992.67644560185</v>
      </c>
      <c r="N543" s="25" t="str">
        <f t="shared" ca="1" si="86"/>
        <v>PLAZO VIGENTE</v>
      </c>
      <c r="O543" s="50"/>
      <c r="P543" s="31" t="s">
        <v>106</v>
      </c>
      <c r="Q543" s="26" t="str">
        <f t="shared" si="83"/>
        <v>NO</v>
      </c>
      <c r="R543" s="53"/>
    </row>
    <row r="544" spans="1:29" s="47" customFormat="1" ht="63" x14ac:dyDescent="0.25">
      <c r="A544" s="18">
        <f t="shared" si="84"/>
        <v>2024</v>
      </c>
      <c r="B544" s="28" t="s">
        <v>15</v>
      </c>
      <c r="C544" s="20" t="s">
        <v>1525</v>
      </c>
      <c r="D544" s="39" t="s">
        <v>1589</v>
      </c>
      <c r="E544" s="39" t="s">
        <v>1590</v>
      </c>
      <c r="F544" s="19" t="s">
        <v>1591</v>
      </c>
      <c r="G544" s="120">
        <v>0</v>
      </c>
      <c r="H544" s="59" t="s">
        <v>1130</v>
      </c>
      <c r="I544" s="50">
        <v>365</v>
      </c>
      <c r="J544" s="54">
        <v>45643</v>
      </c>
      <c r="K544" s="54">
        <f t="shared" si="90"/>
        <v>45643</v>
      </c>
      <c r="L544" s="44">
        <f t="shared" si="88"/>
        <v>46008</v>
      </c>
      <c r="M544" s="44">
        <f t="shared" ca="1" si="89"/>
        <v>45992.67644560185</v>
      </c>
      <c r="N544" s="25" t="str">
        <f t="shared" ca="1" si="86"/>
        <v>PLAZO VIGENTE</v>
      </c>
      <c r="O544" s="50"/>
      <c r="P544" s="31" t="s">
        <v>106</v>
      </c>
      <c r="Q544" s="26" t="str">
        <f t="shared" si="83"/>
        <v>NO</v>
      </c>
      <c r="R544" s="53"/>
    </row>
    <row r="545" spans="1:85" s="47" customFormat="1" ht="63" x14ac:dyDescent="0.25">
      <c r="A545" s="18">
        <v>2024</v>
      </c>
      <c r="B545" s="28" t="s">
        <v>1804</v>
      </c>
      <c r="C545" s="20" t="s">
        <v>1525</v>
      </c>
      <c r="D545" s="39" t="s">
        <v>1652</v>
      </c>
      <c r="E545" s="39" t="s">
        <v>1651</v>
      </c>
      <c r="F545" s="19" t="s">
        <v>1650</v>
      </c>
      <c r="G545" s="120"/>
      <c r="H545" s="59" t="s">
        <v>1130</v>
      </c>
      <c r="I545" s="50">
        <v>365</v>
      </c>
      <c r="J545" s="54">
        <v>45643</v>
      </c>
      <c r="K545" s="54">
        <f t="shared" si="90"/>
        <v>45643</v>
      </c>
      <c r="L545" s="44">
        <f t="shared" si="88"/>
        <v>46008</v>
      </c>
      <c r="M545" s="44">
        <f t="shared" ca="1" si="89"/>
        <v>45992.67644560185</v>
      </c>
      <c r="N545" s="25" t="str">
        <f t="shared" ca="1" si="86"/>
        <v>PLAZO VIGENTE</v>
      </c>
      <c r="O545" s="50"/>
      <c r="P545" s="31"/>
      <c r="Q545" s="26" t="s">
        <v>28</v>
      </c>
      <c r="R545" s="53"/>
    </row>
    <row r="546" spans="1:85" s="47" customFormat="1" ht="81" hidden="1" x14ac:dyDescent="0.25">
      <c r="A546" s="18">
        <f>+YEAR(J546)</f>
        <v>2024</v>
      </c>
      <c r="B546" s="28" t="s">
        <v>154</v>
      </c>
      <c r="C546" s="20" t="s">
        <v>1411</v>
      </c>
      <c r="D546" s="39" t="s">
        <v>1597</v>
      </c>
      <c r="E546" s="39" t="s">
        <v>1598</v>
      </c>
      <c r="F546" s="19" t="s">
        <v>1599</v>
      </c>
      <c r="G546" s="38">
        <v>40000</v>
      </c>
      <c r="H546" s="59" t="s">
        <v>1302</v>
      </c>
      <c r="I546" s="50">
        <f>6*30</f>
        <v>180</v>
      </c>
      <c r="J546" s="54">
        <v>45645</v>
      </c>
      <c r="K546" s="54">
        <f t="shared" si="90"/>
        <v>45645</v>
      </c>
      <c r="L546" s="44">
        <f t="shared" si="88"/>
        <v>45825</v>
      </c>
      <c r="M546" s="44">
        <f t="shared" ca="1" si="89"/>
        <v>45992.67644560185</v>
      </c>
      <c r="N546" s="25" t="str">
        <f t="shared" ca="1" si="86"/>
        <v>PLAZO TERMINADO</v>
      </c>
      <c r="O546" s="55"/>
      <c r="P546" s="31" t="s">
        <v>106</v>
      </c>
      <c r="Q546" s="26" t="str">
        <f>+IF(O546=P546,"SI","NO")</f>
        <v>NO</v>
      </c>
    </row>
    <row r="547" spans="1:85" s="47" customFormat="1" ht="54" x14ac:dyDescent="0.25">
      <c r="A547" s="18">
        <f>+YEAR(J547)</f>
        <v>2024</v>
      </c>
      <c r="B547" s="28" t="s">
        <v>60</v>
      </c>
      <c r="C547" s="20" t="s">
        <v>1411</v>
      </c>
      <c r="D547" s="39" t="s">
        <v>1592</v>
      </c>
      <c r="E547" s="39" t="s">
        <v>1593</v>
      </c>
      <c r="F547" s="19" t="s">
        <v>1594</v>
      </c>
      <c r="G547" s="120">
        <v>2202000</v>
      </c>
      <c r="H547" s="59" t="s">
        <v>281</v>
      </c>
      <c r="I547" s="50">
        <f>9*30</f>
        <v>270</v>
      </c>
      <c r="J547" s="54">
        <v>45646</v>
      </c>
      <c r="K547" s="54">
        <f t="shared" si="90"/>
        <v>45646</v>
      </c>
      <c r="L547" s="44">
        <f t="shared" si="88"/>
        <v>45916</v>
      </c>
      <c r="M547" s="44">
        <f t="shared" ca="1" si="89"/>
        <v>45992.67644560185</v>
      </c>
      <c r="N547" s="111" t="s">
        <v>1649</v>
      </c>
      <c r="O547" s="50"/>
      <c r="P547" s="31" t="s">
        <v>106</v>
      </c>
      <c r="Q547" s="26" t="str">
        <f>+IF(O547=P547,"SI","NO")</f>
        <v>NO</v>
      </c>
      <c r="R547" s="53"/>
    </row>
    <row r="548" spans="1:85" s="47" customFormat="1" ht="54" hidden="1" x14ac:dyDescent="0.25">
      <c r="A548" s="18">
        <f>+YEAR(J548)</f>
        <v>2024</v>
      </c>
      <c r="B548" s="28" t="s">
        <v>399</v>
      </c>
      <c r="C548" s="20" t="s">
        <v>1537</v>
      </c>
      <c r="D548" s="39" t="s">
        <v>1595</v>
      </c>
      <c r="E548" s="39" t="s">
        <v>1554</v>
      </c>
      <c r="F548" s="19" t="s">
        <v>1596</v>
      </c>
      <c r="G548" s="30">
        <v>183000</v>
      </c>
      <c r="H548" s="33" t="s">
        <v>324</v>
      </c>
      <c r="I548" s="51">
        <v>60</v>
      </c>
      <c r="J548" s="43">
        <v>45652</v>
      </c>
      <c r="K548" s="43">
        <f t="shared" si="90"/>
        <v>45652</v>
      </c>
      <c r="L548" s="24">
        <f t="shared" si="88"/>
        <v>45712</v>
      </c>
      <c r="M548" s="45">
        <f t="shared" ca="1" si="89"/>
        <v>45992.67644560185</v>
      </c>
      <c r="N548" s="25" t="str">
        <f t="shared" ca="1" si="86"/>
        <v>PLAZO TERMINADO</v>
      </c>
      <c r="O548" s="55"/>
      <c r="P548" s="31" t="s">
        <v>106</v>
      </c>
      <c r="Q548" s="26" t="str">
        <f>+IF(O548=P548,"SI","NO")</f>
        <v>NO</v>
      </c>
    </row>
    <row r="549" spans="1:85" s="47" customFormat="1" ht="45" x14ac:dyDescent="0.25">
      <c r="A549" s="18">
        <f>+YEAR(J549)</f>
        <v>2024</v>
      </c>
      <c r="B549" s="28" t="s">
        <v>1516</v>
      </c>
      <c r="C549" s="20" t="s">
        <v>1537</v>
      </c>
      <c r="D549" s="39" t="s">
        <v>1600</v>
      </c>
      <c r="E549" s="39" t="s">
        <v>1601</v>
      </c>
      <c r="F549" s="19" t="s">
        <v>1602</v>
      </c>
      <c r="G549" s="120">
        <v>18603775.789999999</v>
      </c>
      <c r="H549" s="59" t="s">
        <v>32</v>
      </c>
      <c r="I549" s="50">
        <f>365*2</f>
        <v>730</v>
      </c>
      <c r="J549" s="54">
        <v>45652</v>
      </c>
      <c r="K549" s="54">
        <f t="shared" si="90"/>
        <v>45652</v>
      </c>
      <c r="L549" s="44">
        <f t="shared" si="88"/>
        <v>46382</v>
      </c>
      <c r="M549" s="44">
        <f t="shared" ca="1" si="89"/>
        <v>45992.67644560185</v>
      </c>
      <c r="N549" s="25" t="str">
        <f t="shared" ca="1" si="86"/>
        <v>PLAZO VIGENTE</v>
      </c>
      <c r="O549" s="50"/>
      <c r="P549" s="31" t="s">
        <v>106</v>
      </c>
      <c r="Q549" s="26" t="str">
        <f>+IF(O549=P549,"SI","NO")</f>
        <v>NO</v>
      </c>
      <c r="R549" s="53"/>
    </row>
    <row r="550" spans="1:85" s="47" customFormat="1" ht="102.75" customHeight="1" x14ac:dyDescent="0.25">
      <c r="A550" s="18">
        <v>2024</v>
      </c>
      <c r="B550" s="28" t="s">
        <v>232</v>
      </c>
      <c r="C550" s="20" t="s">
        <v>1684</v>
      </c>
      <c r="D550" s="39" t="s">
        <v>1663</v>
      </c>
      <c r="E550" s="39" t="s">
        <v>1113</v>
      </c>
      <c r="F550" s="19" t="s">
        <v>1664</v>
      </c>
      <c r="G550" s="120">
        <v>35000</v>
      </c>
      <c r="H550" s="59" t="s">
        <v>790</v>
      </c>
      <c r="I550" s="50">
        <v>240</v>
      </c>
      <c r="J550" s="54">
        <v>45536</v>
      </c>
      <c r="K550" s="54">
        <v>45536</v>
      </c>
      <c r="L550" s="44">
        <v>45778</v>
      </c>
      <c r="M550" s="44">
        <f t="shared" ca="1" si="89"/>
        <v>45992.67644560185</v>
      </c>
      <c r="N550" s="25" t="s">
        <v>1649</v>
      </c>
      <c r="O550" s="50"/>
      <c r="P550" s="31"/>
      <c r="Q550" s="26" t="s">
        <v>28</v>
      </c>
      <c r="R550" s="53"/>
    </row>
    <row r="551" spans="1:85" s="47" customFormat="1" ht="63" x14ac:dyDescent="0.25">
      <c r="A551" s="18">
        <f t="shared" ref="A551:A561" si="91">+YEAR(J551)</f>
        <v>2024</v>
      </c>
      <c r="B551" s="28" t="s">
        <v>215</v>
      </c>
      <c r="C551" s="20" t="s">
        <v>1525</v>
      </c>
      <c r="D551" s="39" t="s">
        <v>1604</v>
      </c>
      <c r="E551" s="39" t="s">
        <v>18</v>
      </c>
      <c r="F551" s="19" t="s">
        <v>1609</v>
      </c>
      <c r="G551" s="120">
        <v>0</v>
      </c>
      <c r="H551" s="59" t="s">
        <v>219</v>
      </c>
      <c r="I551" s="50">
        <f>365*4</f>
        <v>1460</v>
      </c>
      <c r="J551" s="54">
        <v>45656</v>
      </c>
      <c r="K551" s="54">
        <f>+J551</f>
        <v>45656</v>
      </c>
      <c r="L551" s="44">
        <f t="shared" si="88"/>
        <v>47116</v>
      </c>
      <c r="M551" s="44">
        <f t="shared" ca="1" si="89"/>
        <v>45992.67644560185</v>
      </c>
      <c r="N551" s="25" t="str">
        <f t="shared" ref="N551:N561" ca="1" si="92">+IF(L551&gt;M551,"PLAZO VIGENTE","PLAZO TERMINADO")</f>
        <v>PLAZO VIGENTE</v>
      </c>
      <c r="O551" s="50"/>
      <c r="P551" s="31" t="s">
        <v>106</v>
      </c>
      <c r="Q551" s="26" t="str">
        <f>+IF(O551=P551,"SI","NO")</f>
        <v>NO</v>
      </c>
      <c r="R551" s="53"/>
    </row>
    <row r="552" spans="1:85" s="71" customFormat="1" ht="72" x14ac:dyDescent="0.15">
      <c r="A552" s="18">
        <f t="shared" si="91"/>
        <v>2025</v>
      </c>
      <c r="B552" s="28" t="s">
        <v>1516</v>
      </c>
      <c r="C552" s="20" t="s">
        <v>1525</v>
      </c>
      <c r="D552" s="39" t="s">
        <v>1607</v>
      </c>
      <c r="E552" s="39" t="s">
        <v>1608</v>
      </c>
      <c r="F552" s="19" t="s">
        <v>1605</v>
      </c>
      <c r="G552" s="120">
        <v>0</v>
      </c>
      <c r="H552" s="59" t="s">
        <v>1606</v>
      </c>
      <c r="I552" s="50">
        <f>365*15</f>
        <v>5475</v>
      </c>
      <c r="J552" s="54">
        <v>45667</v>
      </c>
      <c r="K552" s="54">
        <f>+J552</f>
        <v>45667</v>
      </c>
      <c r="L552" s="44">
        <f t="shared" si="88"/>
        <v>51142</v>
      </c>
      <c r="M552" s="44">
        <f t="shared" ca="1" si="89"/>
        <v>45992.67644560185</v>
      </c>
      <c r="N552" s="25" t="str">
        <f t="shared" ca="1" si="92"/>
        <v>PLAZO VIGENTE</v>
      </c>
      <c r="O552" s="50"/>
      <c r="P552" s="31" t="s">
        <v>106</v>
      </c>
      <c r="Q552" s="85" t="str">
        <f>+IF(O552=P552,"SI","NO")</f>
        <v>NO</v>
      </c>
      <c r="R552" s="53"/>
      <c r="S552" s="47"/>
      <c r="T552" s="47"/>
      <c r="U552" s="47"/>
      <c r="V552" s="47"/>
      <c r="W552" s="47"/>
      <c r="X552" s="47"/>
      <c r="Y552" s="47"/>
      <c r="Z552" s="47"/>
      <c r="AA552" s="47"/>
      <c r="AB552" s="47"/>
      <c r="AC552" s="47"/>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row>
    <row r="553" spans="1:85" s="71" customFormat="1" ht="54" x14ac:dyDescent="0.15">
      <c r="A553" s="122">
        <f>+YEAR(J553)</f>
        <v>2025</v>
      </c>
      <c r="B553" s="28" t="s">
        <v>385</v>
      </c>
      <c r="C553" s="50" t="s">
        <v>1696</v>
      </c>
      <c r="D553" s="50" t="s">
        <v>1618</v>
      </c>
      <c r="E553" s="50" t="s">
        <v>1619</v>
      </c>
      <c r="F553" s="50" t="s">
        <v>1620</v>
      </c>
      <c r="G553" s="123" t="s">
        <v>1772</v>
      </c>
      <c r="H553" s="79" t="s">
        <v>1130</v>
      </c>
      <c r="I553" s="79" t="s">
        <v>1773</v>
      </c>
      <c r="J553" s="96">
        <v>45926</v>
      </c>
      <c r="K553" s="97">
        <v>45926</v>
      </c>
      <c r="L553" s="96">
        <v>46291</v>
      </c>
      <c r="M553" s="54">
        <f t="shared" ca="1" si="89"/>
        <v>45992.67644560185</v>
      </c>
      <c r="N553" s="86" t="s">
        <v>1649</v>
      </c>
      <c r="O553" s="79"/>
      <c r="P553" s="79"/>
      <c r="Q553" s="85" t="s">
        <v>28</v>
      </c>
      <c r="R553" s="115"/>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row>
    <row r="554" spans="1:85" s="71" customFormat="1" ht="54" hidden="1" x14ac:dyDescent="0.15">
      <c r="A554" s="87">
        <f>+YEAR(J554)</f>
        <v>2025</v>
      </c>
      <c r="B554" s="28" t="s">
        <v>385</v>
      </c>
      <c r="C554" s="87"/>
      <c r="D554" s="87" t="s">
        <v>1691</v>
      </c>
      <c r="E554" s="87" t="s">
        <v>1692</v>
      </c>
      <c r="F554" s="87" t="s">
        <v>1625</v>
      </c>
      <c r="G554" s="92" t="s">
        <v>1626</v>
      </c>
      <c r="H554" s="87" t="s">
        <v>1646</v>
      </c>
      <c r="I554" s="50">
        <f>6*30</f>
        <v>180</v>
      </c>
      <c r="J554" s="93">
        <v>45711</v>
      </c>
      <c r="K554" s="93">
        <v>45711</v>
      </c>
      <c r="L554" s="44">
        <f>+J554+I554</f>
        <v>45891</v>
      </c>
      <c r="M554" s="44">
        <f ca="1">+NOW()</f>
        <v>45992.67644560185</v>
      </c>
      <c r="N554" s="25" t="str">
        <f ca="1">+IF(L554&gt;M554,"PLAZO VIGENTE","PLAZO TERMINADO")</f>
        <v>PLAZO TERMINADO</v>
      </c>
      <c r="O554" s="72"/>
      <c r="P554" s="72"/>
      <c r="Q554" s="85" t="s">
        <v>28</v>
      </c>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row>
    <row r="555" spans="1:85" s="71" customFormat="1" ht="45" hidden="1" x14ac:dyDescent="0.15">
      <c r="A555" s="87">
        <f>+YEAR(J555)</f>
        <v>2025</v>
      </c>
      <c r="B555" s="28" t="s">
        <v>385</v>
      </c>
      <c r="C555" s="94" t="s">
        <v>1537</v>
      </c>
      <c r="D555" s="87" t="s">
        <v>1627</v>
      </c>
      <c r="E555" s="87" t="s">
        <v>1260</v>
      </c>
      <c r="F555" s="87" t="s">
        <v>1628</v>
      </c>
      <c r="G555" s="92">
        <v>878850</v>
      </c>
      <c r="H555" s="87" t="s">
        <v>1429</v>
      </c>
      <c r="I555" s="50">
        <f>7*30</f>
        <v>210</v>
      </c>
      <c r="J555" s="93">
        <v>45726</v>
      </c>
      <c r="K555" s="93">
        <v>45726</v>
      </c>
      <c r="L555" s="44">
        <f>+J555+I555</f>
        <v>45936</v>
      </c>
      <c r="M555" s="44">
        <f ca="1">+NOW()</f>
        <v>45992.67644560185</v>
      </c>
      <c r="N555" s="25" t="str">
        <f ca="1">+IF(L555&gt;M555,"PLAZO VIGENTE","PLAZO TERMINADO")</f>
        <v>PLAZO TERMINADO</v>
      </c>
      <c r="O555" s="72"/>
      <c r="P555" s="72"/>
      <c r="Q555" s="85" t="s">
        <v>28</v>
      </c>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row>
    <row r="556" spans="1:85" s="71" customFormat="1" ht="54" x14ac:dyDescent="0.15">
      <c r="A556" s="50">
        <f>+YEAR(J556)</f>
        <v>2025</v>
      </c>
      <c r="B556" s="50" t="s">
        <v>1629</v>
      </c>
      <c r="C556" s="20" t="s">
        <v>1537</v>
      </c>
      <c r="D556" s="50" t="s">
        <v>1689</v>
      </c>
      <c r="E556" s="50" t="s">
        <v>1690</v>
      </c>
      <c r="F556" s="50" t="s">
        <v>1630</v>
      </c>
      <c r="G556" s="101"/>
      <c r="H556" s="50" t="s">
        <v>1513</v>
      </c>
      <c r="I556" s="50">
        <f>2*365</f>
        <v>730</v>
      </c>
      <c r="J556" s="97">
        <v>45728</v>
      </c>
      <c r="K556" s="97">
        <v>45728</v>
      </c>
      <c r="L556" s="44">
        <f>+J556+I556</f>
        <v>46458</v>
      </c>
      <c r="M556" s="44">
        <f ca="1">+NOW()</f>
        <v>45992.67644560185</v>
      </c>
      <c r="N556" s="25" t="str">
        <f ca="1">+IF(L556&gt;M556,"PLAZO VIGENTE","PLAZO TERMINADO")</f>
        <v>PLAZO VIGENTE</v>
      </c>
      <c r="O556" s="79"/>
      <c r="P556" s="79"/>
      <c r="Q556" s="85" t="s">
        <v>28</v>
      </c>
      <c r="R556" s="115"/>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row>
    <row r="557" spans="1:85" s="71" customFormat="1" ht="36" x14ac:dyDescent="0.15">
      <c r="A557" s="50">
        <f>+YEAR(J557)</f>
        <v>2025</v>
      </c>
      <c r="B557" s="50" t="s">
        <v>1621</v>
      </c>
      <c r="C557" s="20" t="s">
        <v>1537</v>
      </c>
      <c r="D557" s="50" t="s">
        <v>1631</v>
      </c>
      <c r="E557" s="50" t="s">
        <v>1632</v>
      </c>
      <c r="F557" s="50" t="s">
        <v>1633</v>
      </c>
      <c r="G557" s="101">
        <v>165780</v>
      </c>
      <c r="H557" s="50" t="s">
        <v>790</v>
      </c>
      <c r="I557" s="50">
        <f>8*30</f>
        <v>240</v>
      </c>
      <c r="J557" s="124">
        <v>45730</v>
      </c>
      <c r="K557" s="124">
        <v>45730</v>
      </c>
      <c r="L557" s="112">
        <v>45975</v>
      </c>
      <c r="M557" s="44">
        <f ca="1">+NOW()</f>
        <v>45992.67644560185</v>
      </c>
      <c r="N557" s="25" t="s">
        <v>1649</v>
      </c>
      <c r="O557" s="79"/>
      <c r="P557" s="79"/>
      <c r="Q557" s="85" t="s">
        <v>28</v>
      </c>
      <c r="R557" s="115"/>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row>
    <row r="558" spans="1:85" s="71" customFormat="1" ht="54" x14ac:dyDescent="0.15">
      <c r="A558" s="50">
        <f t="shared" si="91"/>
        <v>2025</v>
      </c>
      <c r="B558" s="28" t="s">
        <v>399</v>
      </c>
      <c r="C558" s="20" t="s">
        <v>1537</v>
      </c>
      <c r="D558" s="50" t="s">
        <v>1634</v>
      </c>
      <c r="E558" s="50" t="s">
        <v>1635</v>
      </c>
      <c r="F558" s="50" t="s">
        <v>1636</v>
      </c>
      <c r="G558" s="101" t="s">
        <v>1637</v>
      </c>
      <c r="H558" s="50" t="s">
        <v>1130</v>
      </c>
      <c r="I558" s="50">
        <v>365</v>
      </c>
      <c r="J558" s="97">
        <v>45741</v>
      </c>
      <c r="K558" s="97">
        <v>45741</v>
      </c>
      <c r="L558" s="44">
        <f t="shared" si="88"/>
        <v>46106</v>
      </c>
      <c r="M558" s="44">
        <f t="shared" ca="1" si="89"/>
        <v>45992.67644560185</v>
      </c>
      <c r="N558" s="25" t="str">
        <f t="shared" ca="1" si="92"/>
        <v>PLAZO VIGENTE</v>
      </c>
      <c r="O558" s="79"/>
      <c r="P558" s="79"/>
      <c r="Q558" s="85" t="s">
        <v>28</v>
      </c>
      <c r="R558" s="115"/>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row>
    <row r="559" spans="1:85" s="71" customFormat="1" ht="81" x14ac:dyDescent="0.15">
      <c r="A559" s="79">
        <f t="shared" si="91"/>
        <v>2025</v>
      </c>
      <c r="B559" s="50" t="s">
        <v>1621</v>
      </c>
      <c r="C559" s="79" t="s">
        <v>1411</v>
      </c>
      <c r="D559" s="50" t="s">
        <v>1638</v>
      </c>
      <c r="E559" s="50" t="s">
        <v>1639</v>
      </c>
      <c r="F559" s="50" t="s">
        <v>1640</v>
      </c>
      <c r="G559" s="95">
        <v>127840</v>
      </c>
      <c r="H559" s="79" t="s">
        <v>1130</v>
      </c>
      <c r="I559" s="79">
        <v>365</v>
      </c>
      <c r="J559" s="96">
        <v>45744</v>
      </c>
      <c r="K559" s="97">
        <v>45744</v>
      </c>
      <c r="L559" s="44">
        <f t="shared" si="88"/>
        <v>46109</v>
      </c>
      <c r="M559" s="44">
        <f t="shared" ca="1" si="89"/>
        <v>45992.67644560185</v>
      </c>
      <c r="N559" s="25" t="str">
        <f t="shared" ca="1" si="92"/>
        <v>PLAZO VIGENTE</v>
      </c>
      <c r="O559" s="79"/>
      <c r="P559" s="79"/>
      <c r="Q559" s="85" t="s">
        <v>28</v>
      </c>
      <c r="R559" s="115"/>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row>
    <row r="560" spans="1:85" ht="120.75" customHeight="1" x14ac:dyDescent="0.15">
      <c r="A560" s="79">
        <f t="shared" si="91"/>
        <v>2025</v>
      </c>
      <c r="B560" s="50" t="s">
        <v>1621</v>
      </c>
      <c r="C560" s="79" t="s">
        <v>1810</v>
      </c>
      <c r="D560" s="50" t="s">
        <v>1641</v>
      </c>
      <c r="E560" s="50" t="s">
        <v>1642</v>
      </c>
      <c r="F560" s="100" t="s">
        <v>1640</v>
      </c>
      <c r="G560" s="95">
        <v>127840</v>
      </c>
      <c r="H560" s="79" t="s">
        <v>1130</v>
      </c>
      <c r="I560" s="79">
        <v>365</v>
      </c>
      <c r="J560" s="96">
        <v>45744</v>
      </c>
      <c r="K560" s="97">
        <v>45744</v>
      </c>
      <c r="L560" s="44">
        <f t="shared" si="88"/>
        <v>46109</v>
      </c>
      <c r="M560" s="44">
        <f t="shared" ca="1" si="89"/>
        <v>45992.67644560185</v>
      </c>
      <c r="N560" s="25" t="str">
        <f t="shared" ca="1" si="92"/>
        <v>PLAZO VIGENTE</v>
      </c>
      <c r="O560" s="79"/>
      <c r="P560" s="79"/>
      <c r="Q560" s="70" t="s">
        <v>28</v>
      </c>
    </row>
    <row r="561" spans="1:18" ht="108" hidden="1" customHeight="1" x14ac:dyDescent="0.15">
      <c r="A561" s="78">
        <f t="shared" si="91"/>
        <v>2025</v>
      </c>
      <c r="B561" s="50" t="s">
        <v>1621</v>
      </c>
      <c r="C561" s="78"/>
      <c r="D561" s="50" t="s">
        <v>1643</v>
      </c>
      <c r="E561" s="50" t="s">
        <v>1644</v>
      </c>
      <c r="F561" s="87" t="s">
        <v>1645</v>
      </c>
      <c r="G561" s="98">
        <v>65000</v>
      </c>
      <c r="H561" s="79" t="s">
        <v>1302</v>
      </c>
      <c r="I561" s="79">
        <v>180</v>
      </c>
      <c r="J561" s="99">
        <v>45749</v>
      </c>
      <c r="K561" s="93">
        <v>45749</v>
      </c>
      <c r="L561" s="44">
        <f t="shared" si="88"/>
        <v>45929</v>
      </c>
      <c r="M561" s="44">
        <f t="shared" ca="1" si="89"/>
        <v>45992.67644560185</v>
      </c>
      <c r="N561" s="86" t="str">
        <f t="shared" ca="1" si="92"/>
        <v>PLAZO TERMINADO</v>
      </c>
      <c r="O561" s="79"/>
      <c r="P561" s="79"/>
      <c r="Q561" s="70" t="s">
        <v>28</v>
      </c>
      <c r="R561" s="1"/>
    </row>
    <row r="562" spans="1:18" ht="93" customHeight="1" x14ac:dyDescent="0.15">
      <c r="A562" s="50">
        <v>2025</v>
      </c>
      <c r="B562" s="50" t="s">
        <v>1621</v>
      </c>
      <c r="C562" s="50" t="s">
        <v>1684</v>
      </c>
      <c r="D562" s="50" t="s">
        <v>1647</v>
      </c>
      <c r="E562" s="50" t="s">
        <v>1648</v>
      </c>
      <c r="F562" s="100" t="s">
        <v>1667</v>
      </c>
      <c r="G562" s="101">
        <v>65000</v>
      </c>
      <c r="H562" s="50" t="s">
        <v>21</v>
      </c>
      <c r="I562" s="50">
        <v>365</v>
      </c>
      <c r="J562" s="97">
        <v>45762</v>
      </c>
      <c r="K562" s="97">
        <v>45762</v>
      </c>
      <c r="L562" s="54">
        <f t="shared" si="88"/>
        <v>46127</v>
      </c>
      <c r="M562" s="44">
        <f t="shared" ca="1" si="89"/>
        <v>45992.67644560185</v>
      </c>
      <c r="N562" s="86" t="s">
        <v>1649</v>
      </c>
      <c r="O562" s="79"/>
      <c r="P562" s="79"/>
      <c r="Q562" s="70" t="s">
        <v>28</v>
      </c>
    </row>
    <row r="563" spans="1:18" ht="57.75" customHeight="1" x14ac:dyDescent="0.15">
      <c r="A563" s="50">
        <v>2025</v>
      </c>
      <c r="B563" s="50" t="s">
        <v>1621</v>
      </c>
      <c r="C563" s="50" t="s">
        <v>1411</v>
      </c>
      <c r="D563" s="50" t="s">
        <v>1653</v>
      </c>
      <c r="E563" s="50" t="s">
        <v>1654</v>
      </c>
      <c r="F563" s="100" t="s">
        <v>1656</v>
      </c>
      <c r="G563" s="101">
        <v>65000</v>
      </c>
      <c r="H563" s="50" t="s">
        <v>1655</v>
      </c>
      <c r="I563" s="50">
        <v>365</v>
      </c>
      <c r="J563" s="97">
        <v>45768</v>
      </c>
      <c r="K563" s="97">
        <v>45768</v>
      </c>
      <c r="L563" s="54">
        <f t="shared" si="88"/>
        <v>46133</v>
      </c>
      <c r="M563" s="44">
        <f t="shared" ca="1" si="89"/>
        <v>45992.67644560185</v>
      </c>
      <c r="N563" s="86" t="s">
        <v>1649</v>
      </c>
      <c r="O563" s="79"/>
      <c r="P563" s="79"/>
      <c r="Q563" s="70" t="s">
        <v>28</v>
      </c>
    </row>
    <row r="564" spans="1:18" ht="60" customHeight="1" x14ac:dyDescent="0.15">
      <c r="A564" s="50">
        <v>2025</v>
      </c>
      <c r="B564" s="50" t="s">
        <v>1621</v>
      </c>
      <c r="C564" s="50" t="s">
        <v>1411</v>
      </c>
      <c r="D564" s="50" t="s">
        <v>1657</v>
      </c>
      <c r="E564" s="50" t="s">
        <v>1659</v>
      </c>
      <c r="F564" s="50" t="s">
        <v>1658</v>
      </c>
      <c r="G564" s="101">
        <v>420000</v>
      </c>
      <c r="H564" s="50" t="s">
        <v>790</v>
      </c>
      <c r="I564" s="50">
        <v>240</v>
      </c>
      <c r="J564" s="97">
        <v>45768</v>
      </c>
      <c r="K564" s="97">
        <v>45768</v>
      </c>
      <c r="L564" s="54">
        <v>46012</v>
      </c>
      <c r="M564" s="44">
        <f t="shared" ca="1" si="89"/>
        <v>45992.67644560185</v>
      </c>
      <c r="N564" s="86" t="s">
        <v>1649</v>
      </c>
      <c r="O564" s="79"/>
      <c r="P564" s="79"/>
      <c r="Q564" s="70" t="s">
        <v>28</v>
      </c>
    </row>
    <row r="565" spans="1:18" ht="73.5" customHeight="1" x14ac:dyDescent="0.15">
      <c r="A565" s="50">
        <v>2025</v>
      </c>
      <c r="B565" s="50" t="s">
        <v>1621</v>
      </c>
      <c r="C565" s="50" t="s">
        <v>1411</v>
      </c>
      <c r="D565" s="50" t="s">
        <v>1660</v>
      </c>
      <c r="E565" s="50" t="s">
        <v>1662</v>
      </c>
      <c r="F565" s="50" t="s">
        <v>1661</v>
      </c>
      <c r="G565" s="101">
        <v>125000</v>
      </c>
      <c r="H565" s="50" t="s">
        <v>790</v>
      </c>
      <c r="I565" s="50">
        <v>240</v>
      </c>
      <c r="J565" s="97">
        <v>45768</v>
      </c>
      <c r="K565" s="97">
        <v>45768</v>
      </c>
      <c r="L565" s="54">
        <v>46012</v>
      </c>
      <c r="M565" s="44">
        <f t="shared" ca="1" si="89"/>
        <v>45992.67644560185</v>
      </c>
      <c r="N565" s="86" t="s">
        <v>1649</v>
      </c>
      <c r="O565" s="79"/>
      <c r="P565" s="79"/>
      <c r="Q565" s="70" t="s">
        <v>28</v>
      </c>
      <c r="R565" s="115">
        <v>1</v>
      </c>
    </row>
    <row r="566" spans="1:18" s="79" customFormat="1" ht="63.75" customHeight="1" x14ac:dyDescent="0.25">
      <c r="A566" s="79">
        <v>2025</v>
      </c>
      <c r="B566" s="79" t="s">
        <v>179</v>
      </c>
      <c r="C566" s="79" t="s">
        <v>1411</v>
      </c>
      <c r="D566" s="50" t="s">
        <v>1665</v>
      </c>
      <c r="E566" s="50" t="s">
        <v>1666</v>
      </c>
      <c r="F566" s="50" t="s">
        <v>1702</v>
      </c>
      <c r="G566" s="95"/>
      <c r="H566" s="79" t="s">
        <v>32</v>
      </c>
      <c r="I566" s="79">
        <v>730</v>
      </c>
      <c r="J566" s="96">
        <v>45773</v>
      </c>
      <c r="K566" s="97">
        <v>45773</v>
      </c>
      <c r="L566" s="54">
        <v>46503</v>
      </c>
      <c r="M566" s="44">
        <f t="shared" ca="1" si="89"/>
        <v>45992.67644560185</v>
      </c>
      <c r="N566" s="86" t="s">
        <v>1649</v>
      </c>
      <c r="Q566" s="70" t="s">
        <v>28</v>
      </c>
      <c r="R566" s="115">
        <v>1</v>
      </c>
    </row>
    <row r="567" spans="1:18" s="71" customFormat="1" ht="90" customHeight="1" x14ac:dyDescent="0.15">
      <c r="A567" s="79">
        <v>2025</v>
      </c>
      <c r="B567" s="103" t="s">
        <v>1688</v>
      </c>
      <c r="C567" s="50" t="s">
        <v>694</v>
      </c>
      <c r="D567" s="50" t="s">
        <v>1669</v>
      </c>
      <c r="E567" s="50" t="s">
        <v>1670</v>
      </c>
      <c r="F567" s="50" t="s">
        <v>1699</v>
      </c>
      <c r="G567" s="95"/>
      <c r="H567" s="79" t="s">
        <v>32</v>
      </c>
      <c r="I567" s="79">
        <v>730</v>
      </c>
      <c r="J567" s="97">
        <v>45797</v>
      </c>
      <c r="K567" s="97">
        <v>45797</v>
      </c>
      <c r="L567" s="54">
        <v>46503</v>
      </c>
      <c r="M567" s="44">
        <f t="shared" ca="1" si="89"/>
        <v>45992.67644560185</v>
      </c>
      <c r="N567" s="86" t="s">
        <v>1649</v>
      </c>
      <c r="O567" s="79"/>
      <c r="P567" s="79"/>
      <c r="Q567" s="70" t="s">
        <v>28</v>
      </c>
      <c r="R567" s="115">
        <v>1</v>
      </c>
    </row>
    <row r="568" spans="1:18" s="71" customFormat="1" ht="62.25" customHeight="1" x14ac:dyDescent="0.15">
      <c r="A568" s="79">
        <v>2025</v>
      </c>
      <c r="B568" s="50"/>
      <c r="C568" s="50" t="s">
        <v>1687</v>
      </c>
      <c r="D568" s="50" t="s">
        <v>1671</v>
      </c>
      <c r="E568" s="50" t="s">
        <v>1672</v>
      </c>
      <c r="F568" s="50" t="s">
        <v>1673</v>
      </c>
      <c r="G568" s="101">
        <v>75000</v>
      </c>
      <c r="H568" s="50" t="s">
        <v>1429</v>
      </c>
      <c r="I568" s="50">
        <v>210</v>
      </c>
      <c r="J568" s="97">
        <v>45790</v>
      </c>
      <c r="K568" s="97">
        <v>45790</v>
      </c>
      <c r="L568" s="54">
        <v>46004</v>
      </c>
      <c r="M568" s="54">
        <f t="shared" ca="1" si="89"/>
        <v>45992.67644560185</v>
      </c>
      <c r="N568" s="86" t="s">
        <v>1649</v>
      </c>
      <c r="O568" s="79"/>
      <c r="P568" s="79"/>
      <c r="Q568" s="70" t="s">
        <v>28</v>
      </c>
      <c r="R568" s="115">
        <v>1</v>
      </c>
    </row>
    <row r="569" spans="1:18" s="71" customFormat="1" ht="97.5" customHeight="1" x14ac:dyDescent="0.15">
      <c r="A569" s="79">
        <v>2025</v>
      </c>
      <c r="B569" s="50" t="s">
        <v>179</v>
      </c>
      <c r="C569" s="50" t="s">
        <v>1686</v>
      </c>
      <c r="D569" s="50" t="s">
        <v>1675</v>
      </c>
      <c r="E569" s="50" t="s">
        <v>1676</v>
      </c>
      <c r="F569" s="50" t="s">
        <v>1677</v>
      </c>
      <c r="G569" s="95"/>
      <c r="H569" s="79" t="s">
        <v>1513</v>
      </c>
      <c r="I569" s="79">
        <v>730</v>
      </c>
      <c r="J569" s="96">
        <v>45814</v>
      </c>
      <c r="K569" s="97">
        <v>45814</v>
      </c>
      <c r="L569" s="54">
        <v>46544</v>
      </c>
      <c r="M569" s="54">
        <f t="shared" ca="1" si="89"/>
        <v>45992.67644560185</v>
      </c>
      <c r="N569" s="86" t="s">
        <v>1649</v>
      </c>
      <c r="O569" s="79"/>
      <c r="P569" s="79"/>
      <c r="Q569" s="70" t="s">
        <v>28</v>
      </c>
      <c r="R569" s="115">
        <v>1</v>
      </c>
    </row>
    <row r="570" spans="1:18" s="71" customFormat="1" ht="66.75" customHeight="1" x14ac:dyDescent="0.15">
      <c r="A570" s="79">
        <v>2025</v>
      </c>
      <c r="B570" s="50" t="s">
        <v>179</v>
      </c>
      <c r="C570" s="50" t="s">
        <v>1685</v>
      </c>
      <c r="D570" s="50" t="s">
        <v>1679</v>
      </c>
      <c r="E570" s="50" t="s">
        <v>1680</v>
      </c>
      <c r="F570" s="50" t="s">
        <v>1701</v>
      </c>
      <c r="G570" s="95"/>
      <c r="H570" s="79" t="s">
        <v>236</v>
      </c>
      <c r="I570" s="79">
        <v>1095</v>
      </c>
      <c r="J570" s="96">
        <v>45817</v>
      </c>
      <c r="K570" s="97">
        <v>45817</v>
      </c>
      <c r="L570" s="96">
        <v>46913</v>
      </c>
      <c r="M570" s="54">
        <f t="shared" ca="1" si="89"/>
        <v>45992.67644560185</v>
      </c>
      <c r="N570" s="86" t="s">
        <v>1649</v>
      </c>
      <c r="O570" s="79"/>
      <c r="P570" s="79"/>
      <c r="Q570" s="70" t="s">
        <v>28</v>
      </c>
      <c r="R570" s="115">
        <v>1</v>
      </c>
    </row>
    <row r="571" spans="1:18" s="71" customFormat="1" ht="60" customHeight="1" x14ac:dyDescent="0.15">
      <c r="A571" s="79">
        <v>2025</v>
      </c>
      <c r="B571" s="28" t="s">
        <v>29</v>
      </c>
      <c r="C571" s="79" t="s">
        <v>1684</v>
      </c>
      <c r="D571" s="50" t="s">
        <v>1681</v>
      </c>
      <c r="E571" s="50" t="s">
        <v>1683</v>
      </c>
      <c r="F571" s="50" t="s">
        <v>1682</v>
      </c>
      <c r="G571" s="95">
        <v>13000</v>
      </c>
      <c r="H571" s="79" t="s">
        <v>1130</v>
      </c>
      <c r="I571" s="79">
        <v>365</v>
      </c>
      <c r="J571" s="96">
        <v>45820</v>
      </c>
      <c r="K571" s="97">
        <v>45820</v>
      </c>
      <c r="L571" s="96">
        <v>45944</v>
      </c>
      <c r="M571" s="54">
        <f t="shared" ca="1" si="89"/>
        <v>45992.67644560185</v>
      </c>
      <c r="N571" s="86" t="s">
        <v>1649</v>
      </c>
      <c r="O571" s="79"/>
      <c r="P571" s="79"/>
      <c r="Q571" s="119" t="s">
        <v>28</v>
      </c>
      <c r="R571" s="115">
        <v>1</v>
      </c>
    </row>
    <row r="572" spans="1:18" s="71" customFormat="1" ht="43.5" customHeight="1" x14ac:dyDescent="0.15">
      <c r="A572" s="79">
        <v>2025</v>
      </c>
      <c r="B572" s="50" t="s">
        <v>385</v>
      </c>
      <c r="C572" s="50" t="s">
        <v>1696</v>
      </c>
      <c r="D572" s="50" t="s">
        <v>1693</v>
      </c>
      <c r="E572" s="50" t="s">
        <v>1694</v>
      </c>
      <c r="F572" s="50" t="s">
        <v>1695</v>
      </c>
      <c r="G572" s="95">
        <v>535000</v>
      </c>
      <c r="H572" s="79" t="s">
        <v>1302</v>
      </c>
      <c r="I572" s="79">
        <v>180</v>
      </c>
      <c r="J572" s="96">
        <v>45824</v>
      </c>
      <c r="K572" s="97">
        <v>45824</v>
      </c>
      <c r="L572" s="96">
        <v>46001</v>
      </c>
      <c r="M572" s="54">
        <f t="shared" ca="1" si="89"/>
        <v>45992.67644560185</v>
      </c>
      <c r="N572" s="86" t="s">
        <v>1649</v>
      </c>
      <c r="O572" s="79"/>
      <c r="P572" s="79"/>
      <c r="Q572" s="119" t="s">
        <v>28</v>
      </c>
      <c r="R572" s="115">
        <v>1</v>
      </c>
    </row>
    <row r="573" spans="1:18" ht="45" hidden="1" x14ac:dyDescent="0.15">
      <c r="A573" s="79">
        <v>2025</v>
      </c>
      <c r="B573" s="79" t="s">
        <v>29</v>
      </c>
      <c r="C573" s="20" t="s">
        <v>1537</v>
      </c>
      <c r="D573" s="50" t="s">
        <v>1460</v>
      </c>
      <c r="E573" s="50" t="s">
        <v>1461</v>
      </c>
      <c r="F573" s="53" t="s">
        <v>1703</v>
      </c>
      <c r="G573" s="95">
        <v>53000</v>
      </c>
      <c r="H573" s="79" t="s">
        <v>1296</v>
      </c>
      <c r="I573" s="79">
        <v>60</v>
      </c>
      <c r="J573" s="96">
        <v>45835</v>
      </c>
      <c r="K573" s="97">
        <v>45835</v>
      </c>
      <c r="L573" s="96">
        <v>45896</v>
      </c>
      <c r="M573" s="54">
        <f t="shared" ca="1" si="89"/>
        <v>45992.67644560185</v>
      </c>
      <c r="N573" s="86" t="s">
        <v>1674</v>
      </c>
      <c r="O573" s="79"/>
      <c r="P573" s="79" t="s">
        <v>106</v>
      </c>
      <c r="Q573" s="119" t="s">
        <v>28</v>
      </c>
      <c r="R573" s="115">
        <v>1</v>
      </c>
    </row>
    <row r="574" spans="1:18" ht="49.5" customHeight="1" x14ac:dyDescent="0.15">
      <c r="A574" s="79">
        <v>2025</v>
      </c>
      <c r="B574" s="50" t="s">
        <v>385</v>
      </c>
      <c r="C574" s="79" t="s">
        <v>1684</v>
      </c>
      <c r="D574" s="50" t="s">
        <v>1705</v>
      </c>
      <c r="E574" s="50" t="s">
        <v>1704</v>
      </c>
      <c r="F574" s="50" t="s">
        <v>1706</v>
      </c>
      <c r="G574" s="95">
        <v>2621150</v>
      </c>
      <c r="H574" s="79" t="s">
        <v>1429</v>
      </c>
      <c r="I574" s="79">
        <v>210</v>
      </c>
      <c r="J574" s="96">
        <v>45839</v>
      </c>
      <c r="K574" s="97">
        <v>45839</v>
      </c>
      <c r="L574" s="96">
        <v>45936</v>
      </c>
      <c r="M574" s="54">
        <f t="shared" ref="M574:M589" ca="1" si="93">+NOW()</f>
        <v>45992.67644560185</v>
      </c>
      <c r="N574" s="86" t="s">
        <v>1649</v>
      </c>
      <c r="O574" s="79"/>
      <c r="P574" s="79"/>
      <c r="Q574" s="119" t="s">
        <v>28</v>
      </c>
      <c r="R574" s="115">
        <v>1</v>
      </c>
    </row>
    <row r="575" spans="1:18" ht="78.75" customHeight="1" x14ac:dyDescent="0.15">
      <c r="A575" s="79">
        <v>2025</v>
      </c>
      <c r="B575" s="79" t="s">
        <v>179</v>
      </c>
      <c r="C575" s="79" t="s">
        <v>1411</v>
      </c>
      <c r="D575" s="50" t="s">
        <v>1707</v>
      </c>
      <c r="E575" s="50" t="s">
        <v>1708</v>
      </c>
      <c r="F575" s="50" t="s">
        <v>1709</v>
      </c>
      <c r="G575" s="95"/>
      <c r="H575" s="79" t="s">
        <v>32</v>
      </c>
      <c r="I575" s="79">
        <v>730</v>
      </c>
      <c r="J575" s="96">
        <v>45841</v>
      </c>
      <c r="K575" s="97">
        <v>45841</v>
      </c>
      <c r="L575" s="96">
        <v>46571</v>
      </c>
      <c r="M575" s="54">
        <f t="shared" ca="1" si="93"/>
        <v>45992.67644560185</v>
      </c>
      <c r="N575" s="86" t="s">
        <v>1649</v>
      </c>
      <c r="O575" s="79"/>
      <c r="P575" s="79"/>
      <c r="Q575" s="119" t="s">
        <v>28</v>
      </c>
      <c r="R575" s="115">
        <v>1</v>
      </c>
    </row>
    <row r="576" spans="1:18" ht="67.5" customHeight="1" x14ac:dyDescent="0.15">
      <c r="A576" s="79">
        <v>2025</v>
      </c>
      <c r="B576" s="28" t="s">
        <v>215</v>
      </c>
      <c r="C576" s="79" t="s">
        <v>1411</v>
      </c>
      <c r="D576" s="50" t="s">
        <v>1711</v>
      </c>
      <c r="E576" s="50" t="s">
        <v>1712</v>
      </c>
      <c r="F576" s="50" t="s">
        <v>1713</v>
      </c>
      <c r="G576" s="95">
        <v>150000</v>
      </c>
      <c r="H576" s="79" t="s">
        <v>281</v>
      </c>
      <c r="I576" s="79">
        <v>270</v>
      </c>
      <c r="J576" s="96">
        <v>45846</v>
      </c>
      <c r="K576" s="97">
        <v>45846</v>
      </c>
      <c r="L576" s="96">
        <v>46120</v>
      </c>
      <c r="M576" s="54">
        <f t="shared" ca="1" si="93"/>
        <v>45992.67644560185</v>
      </c>
      <c r="N576" s="86" t="s">
        <v>1649</v>
      </c>
      <c r="O576" s="79"/>
      <c r="P576" s="79"/>
      <c r="Q576" s="119" t="s">
        <v>28</v>
      </c>
      <c r="R576" s="115">
        <v>1</v>
      </c>
    </row>
    <row r="577" spans="1:18" ht="60" customHeight="1" x14ac:dyDescent="0.15">
      <c r="A577" s="79">
        <v>2025</v>
      </c>
      <c r="B577" s="28" t="s">
        <v>215</v>
      </c>
      <c r="C577" s="79" t="s">
        <v>1411</v>
      </c>
      <c r="D577" s="50" t="s">
        <v>1714</v>
      </c>
      <c r="E577" s="50" t="s">
        <v>1715</v>
      </c>
      <c r="F577" s="50" t="s">
        <v>1716</v>
      </c>
      <c r="G577" s="95">
        <v>132000</v>
      </c>
      <c r="H577" s="79" t="s">
        <v>1588</v>
      </c>
      <c r="I577" s="79">
        <v>450</v>
      </c>
      <c r="J577" s="96">
        <v>45849</v>
      </c>
      <c r="K577" s="97">
        <v>45849</v>
      </c>
      <c r="L577" s="96">
        <v>46276</v>
      </c>
      <c r="M577" s="54">
        <f t="shared" ca="1" si="93"/>
        <v>45992.67644560185</v>
      </c>
      <c r="N577" s="86" t="s">
        <v>1649</v>
      </c>
      <c r="O577" s="79"/>
      <c r="P577" s="79"/>
      <c r="Q577" s="119" t="s">
        <v>28</v>
      </c>
      <c r="R577" s="115">
        <v>1</v>
      </c>
    </row>
    <row r="578" spans="1:18" ht="118.5" customHeight="1" x14ac:dyDescent="0.15">
      <c r="A578" s="79">
        <v>2025</v>
      </c>
      <c r="B578" s="50" t="s">
        <v>1721</v>
      </c>
      <c r="C578" s="50" t="s">
        <v>1687</v>
      </c>
      <c r="D578" s="50" t="s">
        <v>1718</v>
      </c>
      <c r="E578" s="50" t="s">
        <v>1719</v>
      </c>
      <c r="F578" s="50" t="s">
        <v>1720</v>
      </c>
      <c r="G578" s="95"/>
      <c r="H578" s="79" t="s">
        <v>1717</v>
      </c>
      <c r="I578" s="79">
        <v>1460</v>
      </c>
      <c r="J578" s="96">
        <v>45855</v>
      </c>
      <c r="K578" s="97">
        <v>45855</v>
      </c>
      <c r="L578" s="96">
        <v>47316</v>
      </c>
      <c r="M578" s="54">
        <f t="shared" ca="1" si="93"/>
        <v>45992.67644560185</v>
      </c>
      <c r="N578" s="86" t="s">
        <v>1649</v>
      </c>
      <c r="O578" s="79"/>
      <c r="P578" s="79"/>
      <c r="Q578" s="119" t="s">
        <v>28</v>
      </c>
      <c r="R578" s="115">
        <v>1</v>
      </c>
    </row>
    <row r="579" spans="1:18" ht="90.75" customHeight="1" x14ac:dyDescent="0.15">
      <c r="A579" s="79">
        <v>2025</v>
      </c>
      <c r="B579" s="79" t="s">
        <v>179</v>
      </c>
      <c r="C579" s="50" t="s">
        <v>24</v>
      </c>
      <c r="D579" s="50" t="s">
        <v>1722</v>
      </c>
      <c r="E579" s="50" t="s">
        <v>1723</v>
      </c>
      <c r="F579" s="50" t="s">
        <v>1724</v>
      </c>
      <c r="G579" s="95"/>
      <c r="H579" s="79" t="s">
        <v>219</v>
      </c>
      <c r="I579" s="79">
        <v>1460</v>
      </c>
      <c r="J579" s="96">
        <v>45859</v>
      </c>
      <c r="K579" s="97">
        <v>45859</v>
      </c>
      <c r="L579" s="96">
        <v>47320</v>
      </c>
      <c r="M579" s="54">
        <f t="shared" ca="1" si="93"/>
        <v>45992.67644560185</v>
      </c>
      <c r="N579" s="86" t="s">
        <v>1649</v>
      </c>
      <c r="O579" s="79"/>
      <c r="P579" s="79"/>
      <c r="Q579" s="119" t="s">
        <v>28</v>
      </c>
      <c r="R579" s="115">
        <v>1</v>
      </c>
    </row>
    <row r="580" spans="1:18" ht="45" x14ac:dyDescent="0.15">
      <c r="A580" s="79">
        <v>2025</v>
      </c>
      <c r="B580" s="79"/>
      <c r="C580" s="50" t="s">
        <v>1411</v>
      </c>
      <c r="D580" s="50" t="s">
        <v>1711</v>
      </c>
      <c r="E580" s="50" t="s">
        <v>1725</v>
      </c>
      <c r="F580" s="50" t="s">
        <v>1726</v>
      </c>
      <c r="G580" s="95">
        <v>150000</v>
      </c>
      <c r="H580" s="79" t="s">
        <v>281</v>
      </c>
      <c r="I580" s="79">
        <v>270</v>
      </c>
      <c r="J580" s="96">
        <v>45846</v>
      </c>
      <c r="K580" s="97">
        <v>45846</v>
      </c>
      <c r="L580" s="96">
        <v>46120</v>
      </c>
      <c r="M580" s="54">
        <f t="shared" ca="1" si="93"/>
        <v>45992.67644560185</v>
      </c>
      <c r="N580" s="86" t="s">
        <v>1649</v>
      </c>
      <c r="O580" s="79"/>
      <c r="P580" s="79"/>
      <c r="Q580" s="119" t="s">
        <v>28</v>
      </c>
      <c r="R580" s="115">
        <v>1</v>
      </c>
    </row>
    <row r="581" spans="1:18" ht="73.5" customHeight="1" x14ac:dyDescent="0.15">
      <c r="A581" s="79">
        <v>2025</v>
      </c>
      <c r="B581" s="79" t="s">
        <v>179</v>
      </c>
      <c r="C581" s="79" t="s">
        <v>24</v>
      </c>
      <c r="D581" s="50" t="s">
        <v>1727</v>
      </c>
      <c r="E581" s="50" t="s">
        <v>1729</v>
      </c>
      <c r="F581" s="50" t="s">
        <v>1728</v>
      </c>
      <c r="G581" s="95"/>
      <c r="H581" s="79" t="s">
        <v>236</v>
      </c>
      <c r="I581" s="79">
        <v>1095</v>
      </c>
      <c r="J581" s="96">
        <v>45861</v>
      </c>
      <c r="K581" s="97">
        <v>45861</v>
      </c>
      <c r="L581" s="96">
        <v>46957</v>
      </c>
      <c r="M581" s="54">
        <f t="shared" ca="1" si="93"/>
        <v>45992.67644560185</v>
      </c>
      <c r="N581" s="86" t="s">
        <v>1649</v>
      </c>
      <c r="O581" s="79"/>
      <c r="P581" s="79"/>
      <c r="Q581" s="119" t="s">
        <v>28</v>
      </c>
      <c r="R581" s="115">
        <v>1</v>
      </c>
    </row>
    <row r="582" spans="1:18" ht="54" x14ac:dyDescent="0.15">
      <c r="A582" s="79">
        <v>2025</v>
      </c>
      <c r="B582" s="50" t="s">
        <v>179</v>
      </c>
      <c r="C582" s="50" t="s">
        <v>1687</v>
      </c>
      <c r="D582" s="50" t="s">
        <v>1730</v>
      </c>
      <c r="E582" s="50" t="s">
        <v>1731</v>
      </c>
      <c r="F582" s="50" t="s">
        <v>1732</v>
      </c>
      <c r="G582" s="95"/>
      <c r="H582" s="79" t="s">
        <v>32</v>
      </c>
      <c r="I582" s="79">
        <v>730</v>
      </c>
      <c r="J582" s="96">
        <v>45887</v>
      </c>
      <c r="K582" s="97">
        <v>45887</v>
      </c>
      <c r="L582" s="96">
        <v>46617</v>
      </c>
      <c r="M582" s="54">
        <f t="shared" ca="1" si="93"/>
        <v>45992.67644560185</v>
      </c>
      <c r="N582" s="86" t="s">
        <v>1649</v>
      </c>
      <c r="O582" s="79"/>
      <c r="P582" s="79"/>
      <c r="Q582" s="119" t="s">
        <v>28</v>
      </c>
      <c r="R582" s="115">
        <v>1</v>
      </c>
    </row>
    <row r="583" spans="1:18" ht="45" x14ac:dyDescent="0.15">
      <c r="A583" s="79">
        <v>2025</v>
      </c>
      <c r="B583" s="50" t="s">
        <v>215</v>
      </c>
      <c r="C583" s="50" t="s">
        <v>1687</v>
      </c>
      <c r="D583" s="50" t="s">
        <v>1733</v>
      </c>
      <c r="E583" s="50" t="s">
        <v>1735</v>
      </c>
      <c r="F583" s="50" t="s">
        <v>1734</v>
      </c>
      <c r="G583" s="95">
        <v>126000</v>
      </c>
      <c r="H583" s="79" t="s">
        <v>196</v>
      </c>
      <c r="I583" s="79">
        <v>90</v>
      </c>
      <c r="J583" s="96">
        <v>45889</v>
      </c>
      <c r="K583" s="97">
        <v>45889</v>
      </c>
      <c r="L583" s="96">
        <v>45981</v>
      </c>
      <c r="M583" s="54">
        <f t="shared" ca="1" si="93"/>
        <v>45992.67644560185</v>
      </c>
      <c r="N583" s="86" t="s">
        <v>1649</v>
      </c>
      <c r="O583" s="79"/>
      <c r="P583" s="79"/>
      <c r="Q583" s="119" t="s">
        <v>28</v>
      </c>
      <c r="R583" s="115">
        <v>1</v>
      </c>
    </row>
    <row r="584" spans="1:18" ht="45" x14ac:dyDescent="0.15">
      <c r="A584" s="79">
        <v>2025</v>
      </c>
      <c r="B584" s="50" t="s">
        <v>60</v>
      </c>
      <c r="C584" s="50" t="s">
        <v>1687</v>
      </c>
      <c r="D584" s="50" t="s">
        <v>1736</v>
      </c>
      <c r="E584" s="50" t="s">
        <v>1737</v>
      </c>
      <c r="F584" s="50" t="s">
        <v>1738</v>
      </c>
      <c r="G584" s="95">
        <v>300000</v>
      </c>
      <c r="H584" s="79" t="s">
        <v>281</v>
      </c>
      <c r="I584" s="79">
        <v>272</v>
      </c>
      <c r="J584" s="96">
        <v>45894</v>
      </c>
      <c r="K584" s="97">
        <v>45894</v>
      </c>
      <c r="L584" s="96">
        <v>46167</v>
      </c>
      <c r="M584" s="54">
        <f t="shared" ca="1" si="93"/>
        <v>45992.67644560185</v>
      </c>
      <c r="N584" s="86" t="s">
        <v>1649</v>
      </c>
      <c r="O584" s="79"/>
      <c r="P584" s="79"/>
      <c r="Q584" s="119" t="s">
        <v>28</v>
      </c>
      <c r="R584" s="115">
        <v>1</v>
      </c>
    </row>
    <row r="585" spans="1:18" ht="88.5" customHeight="1" x14ac:dyDescent="0.15">
      <c r="A585" s="71">
        <v>2025</v>
      </c>
      <c r="B585" s="76" t="s">
        <v>215</v>
      </c>
      <c r="C585" s="79" t="s">
        <v>1696</v>
      </c>
      <c r="D585" s="76" t="s">
        <v>1740</v>
      </c>
      <c r="E585" s="76" t="s">
        <v>1739</v>
      </c>
      <c r="F585" s="77" t="s">
        <v>1747</v>
      </c>
      <c r="G585" s="106">
        <v>65000</v>
      </c>
      <c r="H585" s="79" t="s">
        <v>1302</v>
      </c>
      <c r="I585" s="79">
        <v>180</v>
      </c>
      <c r="J585" s="108">
        <v>45716</v>
      </c>
      <c r="K585" s="109">
        <v>45897</v>
      </c>
      <c r="L585" s="108"/>
      <c r="M585" s="54">
        <f t="shared" ca="1" si="93"/>
        <v>45992.67644560185</v>
      </c>
      <c r="N585" s="86" t="s">
        <v>1649</v>
      </c>
      <c r="O585" s="72"/>
      <c r="P585" s="72"/>
      <c r="Q585" s="105" t="s">
        <v>28</v>
      </c>
      <c r="R585" s="1"/>
    </row>
    <row r="586" spans="1:18" ht="37.5" customHeight="1" x14ac:dyDescent="0.15">
      <c r="A586" s="79">
        <v>2025</v>
      </c>
      <c r="B586" s="79" t="s">
        <v>179</v>
      </c>
      <c r="C586" s="20" t="s">
        <v>1521</v>
      </c>
      <c r="D586" s="50" t="s">
        <v>1741</v>
      </c>
      <c r="E586" s="50" t="s">
        <v>506</v>
      </c>
      <c r="F586" s="50" t="s">
        <v>1742</v>
      </c>
      <c r="G586" s="95"/>
      <c r="H586" s="79" t="s">
        <v>1490</v>
      </c>
      <c r="I586" s="79">
        <v>1825</v>
      </c>
      <c r="J586" s="96">
        <v>45875</v>
      </c>
      <c r="K586" s="97">
        <v>45875</v>
      </c>
      <c r="L586" s="96">
        <v>47701</v>
      </c>
      <c r="M586" s="54">
        <f t="shared" ca="1" si="93"/>
        <v>45992.67644560185</v>
      </c>
      <c r="N586" s="86" t="s">
        <v>1649</v>
      </c>
      <c r="O586" s="79"/>
      <c r="P586" s="79"/>
      <c r="Q586" s="119" t="s">
        <v>28</v>
      </c>
      <c r="R586" s="115">
        <v>1</v>
      </c>
    </row>
    <row r="587" spans="1:18" ht="57.75" customHeight="1" x14ac:dyDescent="0.15">
      <c r="A587" s="79">
        <v>2025</v>
      </c>
      <c r="B587" s="28" t="s">
        <v>154</v>
      </c>
      <c r="C587" s="50" t="s">
        <v>1686</v>
      </c>
      <c r="D587" s="50" t="s">
        <v>1743</v>
      </c>
      <c r="E587" s="50" t="s">
        <v>1744</v>
      </c>
      <c r="F587" s="50" t="s">
        <v>1745</v>
      </c>
      <c r="G587" s="123" t="s">
        <v>1746</v>
      </c>
      <c r="H587" s="79" t="s">
        <v>395</v>
      </c>
      <c r="I587" s="79" t="s">
        <v>1865</v>
      </c>
      <c r="J587" s="96">
        <v>45910</v>
      </c>
      <c r="K587" s="97">
        <v>45910</v>
      </c>
      <c r="L587" s="96">
        <v>46456</v>
      </c>
      <c r="M587" s="54">
        <f t="shared" ca="1" si="93"/>
        <v>45992.67644560185</v>
      </c>
      <c r="N587" s="86" t="s">
        <v>1649</v>
      </c>
      <c r="O587" s="79"/>
      <c r="P587" s="79"/>
      <c r="Q587" s="119" t="s">
        <v>28</v>
      </c>
      <c r="R587" s="115">
        <v>1</v>
      </c>
    </row>
    <row r="588" spans="1:18" ht="56.25" customHeight="1" x14ac:dyDescent="0.15">
      <c r="A588" s="79">
        <v>2025</v>
      </c>
      <c r="B588" s="50" t="s">
        <v>1516</v>
      </c>
      <c r="C588" s="50" t="s">
        <v>1749</v>
      </c>
      <c r="D588" s="50" t="s">
        <v>1748</v>
      </c>
      <c r="E588" s="50" t="s">
        <v>1750</v>
      </c>
      <c r="F588" s="50" t="s">
        <v>1751</v>
      </c>
      <c r="G588" s="95"/>
      <c r="H588" s="79" t="s">
        <v>1752</v>
      </c>
      <c r="I588" s="79" t="s">
        <v>1864</v>
      </c>
      <c r="J588" s="96">
        <v>45905</v>
      </c>
      <c r="K588" s="97">
        <v>45905</v>
      </c>
      <c r="L588" s="96">
        <v>46239</v>
      </c>
      <c r="M588" s="54">
        <f t="shared" ca="1" si="93"/>
        <v>45992.67644560185</v>
      </c>
      <c r="N588" s="86" t="s">
        <v>1649</v>
      </c>
      <c r="O588" s="79"/>
      <c r="P588" s="79"/>
      <c r="Q588" s="119" t="s">
        <v>28</v>
      </c>
      <c r="R588" s="115">
        <v>1</v>
      </c>
    </row>
    <row r="589" spans="1:18" ht="69" customHeight="1" x14ac:dyDescent="0.15">
      <c r="A589" s="79">
        <v>2025</v>
      </c>
      <c r="B589" s="50" t="s">
        <v>1506</v>
      </c>
      <c r="C589" s="20" t="s">
        <v>1521</v>
      </c>
      <c r="D589" s="50" t="s">
        <v>1757</v>
      </c>
      <c r="E589" s="50" t="s">
        <v>1759</v>
      </c>
      <c r="F589" s="50" t="s">
        <v>1758</v>
      </c>
      <c r="G589" s="95"/>
      <c r="H589" s="79" t="s">
        <v>1490</v>
      </c>
      <c r="I589" s="79">
        <v>1825</v>
      </c>
      <c r="J589" s="96">
        <v>45916</v>
      </c>
      <c r="K589" s="97">
        <v>45916</v>
      </c>
      <c r="L589" s="96">
        <v>47742</v>
      </c>
      <c r="M589" s="54">
        <f t="shared" ca="1" si="93"/>
        <v>45992.67644560185</v>
      </c>
      <c r="N589" s="86" t="s">
        <v>1649</v>
      </c>
      <c r="O589" s="79"/>
      <c r="P589" s="79"/>
      <c r="Q589" s="119" t="s">
        <v>28</v>
      </c>
      <c r="R589" s="115">
        <v>1</v>
      </c>
    </row>
    <row r="590" spans="1:18" ht="69" customHeight="1" x14ac:dyDescent="0.15">
      <c r="A590" s="79">
        <v>2025</v>
      </c>
      <c r="B590" s="50" t="s">
        <v>215</v>
      </c>
      <c r="C590" s="20" t="s">
        <v>1521</v>
      </c>
      <c r="D590" s="50" t="s">
        <v>1755</v>
      </c>
      <c r="E590" s="50" t="s">
        <v>1756</v>
      </c>
      <c r="F590" s="50" t="s">
        <v>1760</v>
      </c>
      <c r="G590" s="95">
        <v>4000</v>
      </c>
      <c r="H590" s="79" t="s">
        <v>196</v>
      </c>
      <c r="I590" s="79" t="s">
        <v>1794</v>
      </c>
      <c r="J590" s="96">
        <v>45916</v>
      </c>
      <c r="K590" s="97">
        <v>45916</v>
      </c>
      <c r="L590" s="96">
        <v>46009</v>
      </c>
      <c r="M590" s="54">
        <f t="shared" ref="M590:M615" ca="1" si="94">+NOW()</f>
        <v>45992.67644560185</v>
      </c>
      <c r="N590" s="86" t="s">
        <v>1649</v>
      </c>
      <c r="O590" s="79"/>
      <c r="P590" s="79"/>
      <c r="Q590" s="119" t="s">
        <v>28</v>
      </c>
      <c r="R590" s="115">
        <v>1</v>
      </c>
    </row>
    <row r="591" spans="1:18" ht="65.25" customHeight="1" x14ac:dyDescent="0.15">
      <c r="A591" s="79">
        <v>2025</v>
      </c>
      <c r="B591" s="50" t="s">
        <v>215</v>
      </c>
      <c r="C591" s="20" t="s">
        <v>1521</v>
      </c>
      <c r="D591" s="50" t="s">
        <v>1753</v>
      </c>
      <c r="E591" s="50" t="s">
        <v>1754</v>
      </c>
      <c r="F591" s="50" t="s">
        <v>1761</v>
      </c>
      <c r="G591" s="79"/>
      <c r="H591" s="79" t="s">
        <v>236</v>
      </c>
      <c r="I591" s="79" t="s">
        <v>1863</v>
      </c>
      <c r="J591" s="96">
        <v>45912</v>
      </c>
      <c r="K591" s="96">
        <v>45912</v>
      </c>
      <c r="L591" s="96">
        <v>47008</v>
      </c>
      <c r="M591" s="54">
        <f t="shared" ca="1" si="94"/>
        <v>45992.67644560185</v>
      </c>
      <c r="N591" s="86" t="s">
        <v>1649</v>
      </c>
      <c r="O591" s="79"/>
      <c r="P591" s="79"/>
      <c r="Q591" s="119" t="s">
        <v>28</v>
      </c>
      <c r="R591" s="115">
        <v>1</v>
      </c>
    </row>
    <row r="592" spans="1:18" ht="62.25" customHeight="1" x14ac:dyDescent="0.15">
      <c r="A592" s="79">
        <v>2025</v>
      </c>
      <c r="B592" s="79" t="s">
        <v>1766</v>
      </c>
      <c r="C592" s="50" t="s">
        <v>1686</v>
      </c>
      <c r="D592" s="50" t="s">
        <v>1762</v>
      </c>
      <c r="E592" s="50" t="s">
        <v>1763</v>
      </c>
      <c r="F592" s="50" t="s">
        <v>1764</v>
      </c>
      <c r="G592" s="95"/>
      <c r="H592" s="79" t="s">
        <v>1765</v>
      </c>
      <c r="I592" s="79" t="s">
        <v>1072</v>
      </c>
      <c r="J592" s="96">
        <v>45925</v>
      </c>
      <c r="K592" s="97">
        <v>45925</v>
      </c>
      <c r="L592" s="96">
        <v>46078</v>
      </c>
      <c r="M592" s="54">
        <f t="shared" ca="1" si="94"/>
        <v>45992.67644560185</v>
      </c>
      <c r="N592" s="86" t="s">
        <v>1649</v>
      </c>
      <c r="O592" s="79"/>
      <c r="P592" s="79"/>
      <c r="Q592" s="119" t="s">
        <v>28</v>
      </c>
      <c r="R592" s="115">
        <v>1</v>
      </c>
    </row>
    <row r="593" spans="1:18" ht="69" customHeight="1" x14ac:dyDescent="0.15">
      <c r="A593" s="79">
        <v>2025</v>
      </c>
      <c r="B593" s="50" t="s">
        <v>215</v>
      </c>
      <c r="C593" s="50" t="s">
        <v>1749</v>
      </c>
      <c r="D593" s="50" t="s">
        <v>1767</v>
      </c>
      <c r="E593" s="50" t="s">
        <v>1768</v>
      </c>
      <c r="F593" s="50" t="s">
        <v>1769</v>
      </c>
      <c r="G593" s="95">
        <v>30000</v>
      </c>
      <c r="H593" s="79" t="s">
        <v>196</v>
      </c>
      <c r="I593" s="79" t="s">
        <v>1794</v>
      </c>
      <c r="J593" s="96">
        <v>45919</v>
      </c>
      <c r="K593" s="97">
        <v>45919</v>
      </c>
      <c r="L593" s="96">
        <v>46010</v>
      </c>
      <c r="M593" s="54">
        <f t="shared" ca="1" si="94"/>
        <v>45992.67644560185</v>
      </c>
      <c r="N593" s="86" t="s">
        <v>1649</v>
      </c>
      <c r="O593" s="79"/>
      <c r="P593" s="79"/>
      <c r="Q593" s="119" t="s">
        <v>28</v>
      </c>
      <c r="R593" s="115">
        <v>1</v>
      </c>
    </row>
    <row r="594" spans="1:18" ht="101.25" customHeight="1" x14ac:dyDescent="0.15">
      <c r="A594" s="79">
        <v>2025</v>
      </c>
      <c r="B594" s="79"/>
      <c r="C594" s="79" t="s">
        <v>1696</v>
      </c>
      <c r="D594" s="50" t="s">
        <v>1770</v>
      </c>
      <c r="E594" s="50" t="s">
        <v>1771</v>
      </c>
      <c r="F594" s="50" t="s">
        <v>1774</v>
      </c>
      <c r="G594" s="123" t="s">
        <v>1772</v>
      </c>
      <c r="H594" s="79" t="s">
        <v>1130</v>
      </c>
      <c r="I594" s="79" t="s">
        <v>1773</v>
      </c>
      <c r="J594" s="96">
        <v>45926</v>
      </c>
      <c r="K594" s="97">
        <v>45926</v>
      </c>
      <c r="L594" s="96">
        <v>46291</v>
      </c>
      <c r="M594" s="54">
        <f t="shared" ca="1" si="94"/>
        <v>45992.67644560185</v>
      </c>
      <c r="N594" s="86" t="s">
        <v>1649</v>
      </c>
      <c r="O594" s="79"/>
      <c r="P594" s="79"/>
      <c r="Q594" s="119" t="s">
        <v>28</v>
      </c>
      <c r="R594" s="115">
        <v>1</v>
      </c>
    </row>
    <row r="595" spans="1:18" ht="52.5" customHeight="1" x14ac:dyDescent="0.15">
      <c r="A595" s="79">
        <v>2025</v>
      </c>
      <c r="B595" s="79"/>
      <c r="C595" s="50" t="s">
        <v>1686</v>
      </c>
      <c r="D595" s="50" t="s">
        <v>1775</v>
      </c>
      <c r="E595" s="50" t="s">
        <v>1776</v>
      </c>
      <c r="F595" s="50" t="s">
        <v>1777</v>
      </c>
      <c r="G595" s="95">
        <v>29640</v>
      </c>
      <c r="H595" s="79" t="s">
        <v>281</v>
      </c>
      <c r="I595" s="79" t="s">
        <v>1809</v>
      </c>
      <c r="J595" s="96">
        <v>45931</v>
      </c>
      <c r="K595" s="97">
        <v>45931</v>
      </c>
      <c r="L595" s="96">
        <v>46204</v>
      </c>
      <c r="M595" s="54">
        <f t="shared" ca="1" si="94"/>
        <v>45992.67644560185</v>
      </c>
      <c r="N595" s="86" t="s">
        <v>1649</v>
      </c>
      <c r="O595" s="79"/>
      <c r="P595" s="79"/>
      <c r="Q595" s="119" t="s">
        <v>28</v>
      </c>
      <c r="R595" s="115">
        <v>1</v>
      </c>
    </row>
    <row r="596" spans="1:18" ht="64.5" customHeight="1" x14ac:dyDescent="0.15">
      <c r="A596" s="79">
        <v>2025</v>
      </c>
      <c r="B596" s="79"/>
      <c r="C596" s="50" t="s">
        <v>1686</v>
      </c>
      <c r="D596" s="50" t="s">
        <v>1784</v>
      </c>
      <c r="E596" s="50" t="s">
        <v>1786</v>
      </c>
      <c r="F596" s="50" t="s">
        <v>1785</v>
      </c>
      <c r="G596" s="95">
        <v>20000</v>
      </c>
      <c r="H596" s="79" t="s">
        <v>1505</v>
      </c>
      <c r="I596" s="79" t="s">
        <v>1789</v>
      </c>
      <c r="J596" s="96">
        <v>45943</v>
      </c>
      <c r="K596" s="97">
        <v>45943</v>
      </c>
      <c r="L596" s="96">
        <v>45974</v>
      </c>
      <c r="M596" s="54">
        <f t="shared" ca="1" si="94"/>
        <v>45992.67644560185</v>
      </c>
      <c r="N596" s="86" t="s">
        <v>1649</v>
      </c>
      <c r="O596" s="79"/>
      <c r="P596" s="79"/>
      <c r="Q596" s="119" t="s">
        <v>28</v>
      </c>
    </row>
    <row r="597" spans="1:18" ht="42" customHeight="1" x14ac:dyDescent="0.15">
      <c r="A597" s="79">
        <v>2025</v>
      </c>
      <c r="B597" s="79"/>
      <c r="C597" s="50" t="s">
        <v>1686</v>
      </c>
      <c r="D597" s="50" t="s">
        <v>1540</v>
      </c>
      <c r="E597" s="50" t="s">
        <v>1787</v>
      </c>
      <c r="F597" s="50" t="s">
        <v>1788</v>
      </c>
      <c r="G597" s="95">
        <v>20000</v>
      </c>
      <c r="H597" s="79" t="s">
        <v>1505</v>
      </c>
      <c r="I597" s="79" t="s">
        <v>1789</v>
      </c>
      <c r="J597" s="96">
        <v>45938</v>
      </c>
      <c r="K597" s="97">
        <v>45938</v>
      </c>
      <c r="L597" s="96">
        <v>45969</v>
      </c>
      <c r="M597" s="54">
        <f t="shared" ca="1" si="94"/>
        <v>45992.67644560185</v>
      </c>
      <c r="N597" s="86" t="s">
        <v>1649</v>
      </c>
      <c r="O597" s="79"/>
      <c r="P597" s="79"/>
      <c r="Q597" s="119" t="s">
        <v>28</v>
      </c>
    </row>
    <row r="598" spans="1:18" ht="42.75" customHeight="1" x14ac:dyDescent="0.15">
      <c r="A598" s="79">
        <v>2025</v>
      </c>
      <c r="B598" s="79"/>
      <c r="C598" s="50" t="s">
        <v>1686</v>
      </c>
      <c r="D598" s="50" t="s">
        <v>1790</v>
      </c>
      <c r="E598" s="50" t="s">
        <v>1791</v>
      </c>
      <c r="F598" s="50" t="s">
        <v>1792</v>
      </c>
      <c r="G598" s="95" t="s">
        <v>1793</v>
      </c>
      <c r="H598" s="79" t="s">
        <v>196</v>
      </c>
      <c r="I598" s="79" t="s">
        <v>1794</v>
      </c>
      <c r="J598" s="96">
        <v>45938</v>
      </c>
      <c r="K598" s="97">
        <v>45938</v>
      </c>
      <c r="L598" s="96">
        <v>46030</v>
      </c>
      <c r="M598" s="54">
        <f t="shared" ca="1" si="94"/>
        <v>45992.67644560185</v>
      </c>
      <c r="N598" s="86" t="s">
        <v>1649</v>
      </c>
      <c r="O598" s="79"/>
      <c r="P598" s="79"/>
      <c r="Q598" s="119" t="s">
        <v>28</v>
      </c>
    </row>
    <row r="599" spans="1:18" ht="72.75" customHeight="1" x14ac:dyDescent="0.15">
      <c r="A599" s="79">
        <v>2025</v>
      </c>
      <c r="B599" s="79"/>
      <c r="C599" s="50" t="s">
        <v>1803</v>
      </c>
      <c r="D599" s="50" t="s">
        <v>1795</v>
      </c>
      <c r="E599" s="50" t="s">
        <v>1799</v>
      </c>
      <c r="F599" s="50" t="s">
        <v>1796</v>
      </c>
      <c r="G599" s="95">
        <v>219700</v>
      </c>
      <c r="H599" s="79" t="s">
        <v>1797</v>
      </c>
      <c r="I599" s="79" t="s">
        <v>1815</v>
      </c>
      <c r="J599" s="96">
        <v>45938</v>
      </c>
      <c r="K599" s="97">
        <v>45938</v>
      </c>
      <c r="L599" s="96">
        <v>46546</v>
      </c>
      <c r="M599" s="54">
        <f t="shared" ca="1" si="94"/>
        <v>45992.67644560185</v>
      </c>
      <c r="N599" s="86" t="s">
        <v>1649</v>
      </c>
      <c r="O599" s="79"/>
      <c r="P599" s="79"/>
      <c r="Q599" s="119" t="s">
        <v>28</v>
      </c>
    </row>
    <row r="600" spans="1:18" ht="70.5" customHeight="1" x14ac:dyDescent="0.15">
      <c r="A600" s="79">
        <v>2025</v>
      </c>
      <c r="B600" s="50"/>
      <c r="C600" s="50" t="s">
        <v>1537</v>
      </c>
      <c r="D600" s="50" t="s">
        <v>1798</v>
      </c>
      <c r="E600" s="50" t="s">
        <v>1800</v>
      </c>
      <c r="F600" s="50" t="s">
        <v>1801</v>
      </c>
      <c r="G600" s="95"/>
      <c r="H600" s="79" t="s">
        <v>1802</v>
      </c>
      <c r="I600" s="79" t="s">
        <v>1814</v>
      </c>
      <c r="J600" s="96">
        <v>45936</v>
      </c>
      <c r="K600" s="97">
        <v>45936</v>
      </c>
      <c r="L600" s="96">
        <v>51415</v>
      </c>
      <c r="M600" s="54">
        <f t="shared" ca="1" si="94"/>
        <v>45992.67644560185</v>
      </c>
      <c r="N600" s="86" t="s">
        <v>1649</v>
      </c>
      <c r="O600" s="79"/>
      <c r="P600" s="79"/>
      <c r="Q600" s="119" t="s">
        <v>28</v>
      </c>
    </row>
    <row r="601" spans="1:18" ht="59.25" customHeight="1" x14ac:dyDescent="0.15">
      <c r="A601" s="71">
        <v>2025</v>
      </c>
      <c r="B601" s="71"/>
      <c r="C601" s="50" t="s">
        <v>1686</v>
      </c>
      <c r="D601" s="76" t="s">
        <v>1805</v>
      </c>
      <c r="E601" s="76" t="s">
        <v>1806</v>
      </c>
      <c r="F601" s="77" t="s">
        <v>1807</v>
      </c>
      <c r="G601" s="106"/>
      <c r="H601" s="107" t="s">
        <v>1513</v>
      </c>
      <c r="I601" s="107" t="s">
        <v>1808</v>
      </c>
      <c r="J601" s="108">
        <v>45950</v>
      </c>
      <c r="K601" s="109">
        <v>45950</v>
      </c>
      <c r="L601" s="108">
        <v>46680</v>
      </c>
      <c r="M601" s="54">
        <f t="shared" ca="1" si="94"/>
        <v>45992.67644560185</v>
      </c>
      <c r="N601" s="86" t="s">
        <v>1649</v>
      </c>
      <c r="O601" s="72"/>
      <c r="P601" s="72"/>
      <c r="Q601" s="119" t="s">
        <v>28</v>
      </c>
    </row>
    <row r="602" spans="1:18" ht="52.5" customHeight="1" x14ac:dyDescent="0.15">
      <c r="A602" s="71">
        <v>2025</v>
      </c>
      <c r="B602" s="76" t="s">
        <v>1817</v>
      </c>
      <c r="C602" s="71" t="s">
        <v>24</v>
      </c>
      <c r="D602" s="76" t="s">
        <v>1811</v>
      </c>
      <c r="E602" s="76" t="s">
        <v>1812</v>
      </c>
      <c r="F602" s="77" t="s">
        <v>1813</v>
      </c>
      <c r="G602" s="106"/>
      <c r="H602" s="107" t="s">
        <v>219</v>
      </c>
      <c r="I602" s="107" t="s">
        <v>1816</v>
      </c>
      <c r="J602" s="108">
        <v>45946</v>
      </c>
      <c r="K602" s="109">
        <v>45946</v>
      </c>
      <c r="L602" s="108">
        <v>47407</v>
      </c>
      <c r="M602" s="54">
        <f t="shared" ca="1" si="94"/>
        <v>45992.67644560185</v>
      </c>
      <c r="N602" s="86" t="s">
        <v>1649</v>
      </c>
      <c r="O602" s="72"/>
      <c r="P602" s="72"/>
      <c r="Q602" s="119" t="s">
        <v>28</v>
      </c>
    </row>
    <row r="603" spans="1:18" ht="39.75" customHeight="1" x14ac:dyDescent="0.15">
      <c r="A603" s="71">
        <v>2025</v>
      </c>
      <c r="B603" s="76" t="s">
        <v>215</v>
      </c>
      <c r="C603" s="50" t="s">
        <v>1686</v>
      </c>
      <c r="D603" s="76" t="s">
        <v>1818</v>
      </c>
      <c r="E603" s="76" t="s">
        <v>1819</v>
      </c>
      <c r="F603" s="77" t="s">
        <v>1820</v>
      </c>
      <c r="G603" s="106"/>
      <c r="H603" s="107" t="s">
        <v>1027</v>
      </c>
      <c r="I603" s="107" t="s">
        <v>1861</v>
      </c>
      <c r="J603" s="108">
        <v>45958</v>
      </c>
      <c r="K603" s="109">
        <v>45958</v>
      </c>
      <c r="L603" s="108">
        <v>46069</v>
      </c>
      <c r="M603" s="54">
        <f t="shared" ca="1" si="94"/>
        <v>45992.67644560185</v>
      </c>
      <c r="N603" s="86" t="s">
        <v>1649</v>
      </c>
      <c r="O603" s="72"/>
      <c r="P603" s="72"/>
      <c r="Q603" s="119" t="s">
        <v>28</v>
      </c>
    </row>
    <row r="604" spans="1:18" ht="39.75" customHeight="1" x14ac:dyDescent="0.15">
      <c r="A604" s="71">
        <v>2025</v>
      </c>
      <c r="B604" s="72" t="s">
        <v>29</v>
      </c>
      <c r="C604" s="50" t="s">
        <v>1686</v>
      </c>
      <c r="D604" s="76" t="s">
        <v>1821</v>
      </c>
      <c r="E604" s="76" t="s">
        <v>1822</v>
      </c>
      <c r="F604" s="77" t="s">
        <v>1823</v>
      </c>
      <c r="G604" s="106">
        <v>774126</v>
      </c>
      <c r="H604" s="107" t="s">
        <v>1584</v>
      </c>
      <c r="I604" s="107" t="s">
        <v>1860</v>
      </c>
      <c r="J604" s="108">
        <v>45954</v>
      </c>
      <c r="K604" s="109">
        <v>45954</v>
      </c>
      <c r="L604" s="108">
        <v>46745</v>
      </c>
      <c r="M604" s="54">
        <f t="shared" ca="1" si="94"/>
        <v>45992.67644560185</v>
      </c>
      <c r="N604" s="86" t="s">
        <v>1649</v>
      </c>
      <c r="O604" s="72"/>
      <c r="P604" s="72"/>
      <c r="Q604" s="119" t="s">
        <v>28</v>
      </c>
    </row>
    <row r="605" spans="1:18" ht="39.75" customHeight="1" x14ac:dyDescent="0.15">
      <c r="A605" s="71">
        <v>2025</v>
      </c>
      <c r="B605" s="76" t="s">
        <v>215</v>
      </c>
      <c r="C605" s="50" t="s">
        <v>1686</v>
      </c>
      <c r="D605" s="76" t="s">
        <v>1824</v>
      </c>
      <c r="E605" s="76" t="s">
        <v>1825</v>
      </c>
      <c r="F605" s="77" t="s">
        <v>1826</v>
      </c>
      <c r="G605" s="106">
        <v>107820</v>
      </c>
      <c r="H605" s="107" t="s">
        <v>21</v>
      </c>
      <c r="I605" s="107" t="s">
        <v>1130</v>
      </c>
      <c r="J605" s="108">
        <v>45957</v>
      </c>
      <c r="K605" s="109">
        <v>45957</v>
      </c>
      <c r="L605" s="108">
        <v>46322</v>
      </c>
      <c r="M605" s="54">
        <f t="shared" ca="1" si="94"/>
        <v>45992.67644560185</v>
      </c>
      <c r="N605" s="86" t="s">
        <v>1649</v>
      </c>
      <c r="O605" s="72"/>
      <c r="P605" s="72"/>
      <c r="Q605" s="119" t="s">
        <v>28</v>
      </c>
    </row>
    <row r="606" spans="1:18" ht="39.75" customHeight="1" x14ac:dyDescent="0.15">
      <c r="A606" s="71">
        <v>2025</v>
      </c>
      <c r="B606" s="72"/>
      <c r="C606" s="50" t="s">
        <v>1686</v>
      </c>
      <c r="D606" s="76" t="s">
        <v>1829</v>
      </c>
      <c r="E606" s="76" t="s">
        <v>1828</v>
      </c>
      <c r="F606" s="77" t="s">
        <v>1827</v>
      </c>
      <c r="G606" s="106">
        <v>39920</v>
      </c>
      <c r="H606" s="107" t="s">
        <v>1830</v>
      </c>
      <c r="I606" s="107" t="s">
        <v>1858</v>
      </c>
      <c r="J606" s="108">
        <v>45974</v>
      </c>
      <c r="K606" s="109">
        <v>45974</v>
      </c>
      <c r="L606" s="108">
        <v>47070</v>
      </c>
      <c r="M606" s="54">
        <f t="shared" ca="1" si="94"/>
        <v>45992.67644560185</v>
      </c>
      <c r="N606" s="86" t="s">
        <v>1649</v>
      </c>
      <c r="O606" s="72"/>
      <c r="P606" s="72"/>
      <c r="Q606" s="119" t="s">
        <v>28</v>
      </c>
    </row>
    <row r="607" spans="1:18" ht="39.75" customHeight="1" x14ac:dyDescent="0.15">
      <c r="A607" s="71">
        <v>2025</v>
      </c>
      <c r="B607" s="71"/>
      <c r="C607" s="50" t="s">
        <v>1686</v>
      </c>
      <c r="D607" s="76" t="s">
        <v>915</v>
      </c>
      <c r="E607" s="76" t="s">
        <v>916</v>
      </c>
      <c r="F607" s="77" t="s">
        <v>1831</v>
      </c>
      <c r="G607" s="106">
        <v>5000</v>
      </c>
      <c r="H607" s="107" t="s">
        <v>1296</v>
      </c>
      <c r="I607" s="107" t="s">
        <v>1862</v>
      </c>
      <c r="J607" s="108">
        <v>45973</v>
      </c>
      <c r="K607" s="109">
        <v>45973</v>
      </c>
      <c r="L607" s="108">
        <v>46034</v>
      </c>
      <c r="M607" s="54">
        <f t="shared" ca="1" si="94"/>
        <v>45992.67644560185</v>
      </c>
      <c r="N607" s="86" t="s">
        <v>1649</v>
      </c>
      <c r="O607" s="72"/>
      <c r="P607" s="72"/>
      <c r="Q607" s="119" t="s">
        <v>28</v>
      </c>
    </row>
    <row r="608" spans="1:18" ht="36" x14ac:dyDescent="0.15">
      <c r="A608" s="71">
        <v>2025</v>
      </c>
      <c r="B608" s="71"/>
      <c r="C608" s="71" t="s">
        <v>1857</v>
      </c>
      <c r="D608" s="76" t="s">
        <v>1832</v>
      </c>
      <c r="E608" s="76" t="s">
        <v>1869</v>
      </c>
      <c r="F608" s="77" t="s">
        <v>1834</v>
      </c>
      <c r="G608" s="106"/>
      <c r="H608" s="107" t="s">
        <v>1833</v>
      </c>
      <c r="I608" s="107" t="s">
        <v>1859</v>
      </c>
      <c r="J608" s="108">
        <v>45968</v>
      </c>
      <c r="K608" s="109">
        <v>45968</v>
      </c>
      <c r="L608" s="108">
        <v>53273</v>
      </c>
      <c r="M608" s="54">
        <f t="shared" ca="1" si="94"/>
        <v>45992.67644560185</v>
      </c>
      <c r="N608" s="86" t="s">
        <v>1649</v>
      </c>
      <c r="O608" s="72"/>
      <c r="P608" s="72"/>
      <c r="Q608" s="119" t="s">
        <v>28</v>
      </c>
    </row>
    <row r="609" spans="1:17" ht="36" x14ac:dyDescent="0.15">
      <c r="A609" s="71">
        <v>2025</v>
      </c>
      <c r="B609" s="71"/>
      <c r="C609" s="50" t="s">
        <v>1687</v>
      </c>
      <c r="D609" s="76" t="s">
        <v>1835</v>
      </c>
      <c r="E609" s="76" t="s">
        <v>1836</v>
      </c>
      <c r="F609" s="77" t="s">
        <v>1840</v>
      </c>
      <c r="G609" s="106">
        <v>222780</v>
      </c>
      <c r="H609" s="107" t="s">
        <v>21</v>
      </c>
      <c r="I609" s="107" t="s">
        <v>1130</v>
      </c>
      <c r="J609" s="108">
        <v>45968</v>
      </c>
      <c r="K609" s="109">
        <v>45968</v>
      </c>
      <c r="L609" s="108">
        <v>46333</v>
      </c>
      <c r="M609" s="54">
        <f t="shared" ca="1" si="94"/>
        <v>45992.67644560185</v>
      </c>
      <c r="N609" s="86" t="s">
        <v>1649</v>
      </c>
      <c r="O609" s="72"/>
      <c r="P609" s="72"/>
      <c r="Q609" s="119" t="s">
        <v>28</v>
      </c>
    </row>
    <row r="610" spans="1:17" ht="54" x14ac:dyDescent="0.15">
      <c r="A610" s="71">
        <v>2025</v>
      </c>
      <c r="B610" s="71"/>
      <c r="C610" s="50" t="s">
        <v>1686</v>
      </c>
      <c r="D610" s="76" t="s">
        <v>1837</v>
      </c>
      <c r="E610" s="76" t="s">
        <v>1838</v>
      </c>
      <c r="F610" s="77" t="s">
        <v>1839</v>
      </c>
      <c r="G610" s="106">
        <v>396082</v>
      </c>
      <c r="H610" s="107" t="s">
        <v>1575</v>
      </c>
      <c r="I610" s="107" t="s">
        <v>1513</v>
      </c>
      <c r="J610" s="108">
        <v>45952</v>
      </c>
      <c r="K610" s="109">
        <v>45952</v>
      </c>
      <c r="L610" s="108">
        <v>46682</v>
      </c>
      <c r="M610" s="54">
        <f t="shared" ca="1" si="94"/>
        <v>45992.67644560185</v>
      </c>
      <c r="N610" s="86" t="s">
        <v>1649</v>
      </c>
      <c r="O610" s="72"/>
      <c r="P610" s="72"/>
      <c r="Q610" s="119" t="s">
        <v>28</v>
      </c>
    </row>
    <row r="611" spans="1:17" ht="55.5" customHeight="1" x14ac:dyDescent="0.15">
      <c r="A611" s="71">
        <v>2025</v>
      </c>
      <c r="B611" s="71"/>
      <c r="C611" s="71" t="s">
        <v>694</v>
      </c>
      <c r="D611" s="76" t="s">
        <v>1841</v>
      </c>
      <c r="E611" s="76" t="s">
        <v>1842</v>
      </c>
      <c r="F611" s="77" t="s">
        <v>1843</v>
      </c>
      <c r="G611" s="106"/>
      <c r="H611" s="125" t="s">
        <v>1871</v>
      </c>
      <c r="I611" s="107"/>
      <c r="J611" s="108">
        <v>45968</v>
      </c>
      <c r="K611" s="109">
        <v>45968</v>
      </c>
      <c r="L611" s="108"/>
      <c r="M611" s="54">
        <f t="shared" ca="1" si="94"/>
        <v>45992.67644560185</v>
      </c>
      <c r="N611" s="86" t="s">
        <v>1649</v>
      </c>
      <c r="O611" s="76" t="s">
        <v>1870</v>
      </c>
      <c r="P611" s="72"/>
      <c r="Q611" s="119" t="s">
        <v>28</v>
      </c>
    </row>
    <row r="612" spans="1:17" ht="55.5" customHeight="1" x14ac:dyDescent="0.15">
      <c r="A612" s="71">
        <v>2025</v>
      </c>
      <c r="B612" s="71"/>
      <c r="C612" s="50" t="s">
        <v>1687</v>
      </c>
      <c r="D612" s="76" t="s">
        <v>1844</v>
      </c>
      <c r="E612" s="76" t="s">
        <v>1856</v>
      </c>
      <c r="F612" s="77" t="s">
        <v>1855</v>
      </c>
      <c r="G612" s="106"/>
      <c r="H612" s="107" t="s">
        <v>281</v>
      </c>
      <c r="I612" s="107" t="s">
        <v>1866</v>
      </c>
      <c r="J612" s="108">
        <v>45968</v>
      </c>
      <c r="K612" s="109">
        <v>45968</v>
      </c>
      <c r="L612" s="108">
        <v>46245</v>
      </c>
      <c r="M612" s="54">
        <f t="shared" ca="1" si="94"/>
        <v>45992.67644560185</v>
      </c>
      <c r="N612" s="86" t="s">
        <v>1649</v>
      </c>
      <c r="O612" s="72"/>
      <c r="P612" s="72"/>
      <c r="Q612" s="119" t="s">
        <v>28</v>
      </c>
    </row>
    <row r="613" spans="1:17" ht="54" x14ac:dyDescent="0.15">
      <c r="A613" s="71">
        <v>2025</v>
      </c>
      <c r="B613" s="71"/>
      <c r="C613" s="50" t="s">
        <v>1687</v>
      </c>
      <c r="D613" s="76" t="s">
        <v>1844</v>
      </c>
      <c r="E613" s="76" t="s">
        <v>1845</v>
      </c>
      <c r="F613" s="77" t="s">
        <v>1846</v>
      </c>
      <c r="G613" s="106"/>
      <c r="H613" s="107" t="s">
        <v>1794</v>
      </c>
      <c r="I613" s="107" t="s">
        <v>1867</v>
      </c>
      <c r="J613" s="108">
        <v>45968</v>
      </c>
      <c r="K613" s="109">
        <v>45968</v>
      </c>
      <c r="L613" s="108">
        <v>46064</v>
      </c>
      <c r="M613" s="54">
        <f t="shared" ca="1" si="94"/>
        <v>45992.67644560185</v>
      </c>
      <c r="N613" s="86" t="s">
        <v>1649</v>
      </c>
      <c r="O613" s="72"/>
      <c r="P613" s="72"/>
      <c r="Q613" s="119" t="s">
        <v>28</v>
      </c>
    </row>
    <row r="614" spans="1:17" ht="45" x14ac:dyDescent="0.15">
      <c r="A614" s="71">
        <v>2025</v>
      </c>
      <c r="B614" s="71"/>
      <c r="C614" s="71" t="s">
        <v>24</v>
      </c>
      <c r="D614" s="76" t="s">
        <v>1847</v>
      </c>
      <c r="E614" s="76" t="s">
        <v>1848</v>
      </c>
      <c r="F614" s="77" t="s">
        <v>1849</v>
      </c>
      <c r="G614" s="106"/>
      <c r="H614" s="107" t="s">
        <v>1850</v>
      </c>
      <c r="I614" s="107" t="s">
        <v>1863</v>
      </c>
      <c r="J614" s="108">
        <v>45968</v>
      </c>
      <c r="K614" s="109">
        <v>45968</v>
      </c>
      <c r="L614" s="108">
        <v>47064</v>
      </c>
      <c r="M614" s="54">
        <f t="shared" ca="1" si="94"/>
        <v>45992.67644560185</v>
      </c>
      <c r="N614" s="86" t="s">
        <v>1649</v>
      </c>
      <c r="O614" s="72"/>
      <c r="P614" s="72"/>
      <c r="Q614" s="119" t="s">
        <v>28</v>
      </c>
    </row>
    <row r="615" spans="1:17" ht="45" x14ac:dyDescent="0.15">
      <c r="A615" s="71">
        <v>2025</v>
      </c>
      <c r="B615" s="71"/>
      <c r="C615" s="50" t="s">
        <v>1686</v>
      </c>
      <c r="D615" s="76" t="s">
        <v>1851</v>
      </c>
      <c r="E615" s="76" t="s">
        <v>1852</v>
      </c>
      <c r="F615" s="77" t="s">
        <v>1853</v>
      </c>
      <c r="G615" s="106">
        <v>15000</v>
      </c>
      <c r="H615" s="107" t="s">
        <v>1854</v>
      </c>
      <c r="I615" s="107" t="s">
        <v>1868</v>
      </c>
      <c r="J615" s="108">
        <v>45975</v>
      </c>
      <c r="K615" s="109">
        <v>45975</v>
      </c>
      <c r="L615" s="108">
        <v>46015</v>
      </c>
      <c r="M615" s="54">
        <f t="shared" ca="1" si="94"/>
        <v>45992.67644560185</v>
      </c>
      <c r="N615" s="86" t="s">
        <v>1649</v>
      </c>
      <c r="O615" s="72"/>
      <c r="P615" s="72"/>
      <c r="Q615" s="119" t="s">
        <v>28</v>
      </c>
    </row>
    <row r="616" spans="1:17" x14ac:dyDescent="0.15">
      <c r="A616" s="71">
        <v>2025</v>
      </c>
      <c r="B616" s="71"/>
      <c r="C616" s="71"/>
      <c r="D616" s="76"/>
      <c r="E616" s="76"/>
      <c r="F616" s="77"/>
      <c r="G616" s="106"/>
      <c r="H616" s="107"/>
      <c r="I616" s="107"/>
      <c r="J616" s="108"/>
      <c r="K616" s="109"/>
      <c r="L616" s="108"/>
      <c r="M616" s="110"/>
      <c r="N616" s="71"/>
      <c r="O616" s="72"/>
      <c r="P616" s="72"/>
      <c r="Q616" s="72"/>
    </row>
    <row r="617" spans="1:17" x14ac:dyDescent="0.15">
      <c r="A617" s="71">
        <v>2025</v>
      </c>
      <c r="B617" s="71"/>
      <c r="C617" s="71"/>
      <c r="D617" s="76"/>
      <c r="E617" s="76"/>
      <c r="F617" s="77"/>
      <c r="G617" s="106"/>
      <c r="H617" s="107"/>
      <c r="I617" s="107"/>
      <c r="J617" s="108"/>
      <c r="K617" s="109"/>
      <c r="L617" s="108"/>
      <c r="M617" s="110"/>
      <c r="N617" s="71"/>
      <c r="O617" s="72"/>
      <c r="P617" s="72"/>
      <c r="Q617" s="72"/>
    </row>
    <row r="618" spans="1:17" x14ac:dyDescent="0.15">
      <c r="A618" s="71"/>
      <c r="B618" s="71"/>
      <c r="C618" s="71"/>
      <c r="D618" s="76"/>
      <c r="E618" s="76"/>
      <c r="F618" s="77"/>
      <c r="G618" s="106"/>
      <c r="H618" s="107"/>
      <c r="I618" s="107"/>
      <c r="J618" s="108"/>
      <c r="K618" s="109"/>
      <c r="L618" s="108"/>
      <c r="M618" s="110"/>
      <c r="N618" s="71"/>
      <c r="O618" s="72"/>
      <c r="P618" s="72"/>
      <c r="Q618" s="72"/>
    </row>
    <row r="619" spans="1:17" x14ac:dyDescent="0.15">
      <c r="A619" s="71"/>
      <c r="B619" s="71"/>
      <c r="C619" s="71"/>
      <c r="D619" s="76"/>
      <c r="E619" s="76"/>
      <c r="F619" s="77"/>
      <c r="G619" s="106"/>
      <c r="H619" s="107"/>
      <c r="I619" s="107"/>
      <c r="J619" s="108"/>
      <c r="K619" s="109"/>
      <c r="L619" s="108"/>
      <c r="M619" s="110"/>
      <c r="N619" s="71"/>
      <c r="O619" s="72"/>
      <c r="P619" s="72"/>
      <c r="Q619" s="72"/>
    </row>
    <row r="620" spans="1:17" x14ac:dyDescent="0.15">
      <c r="A620" s="71"/>
      <c r="B620" s="71"/>
      <c r="C620" s="71"/>
      <c r="D620" s="76"/>
      <c r="E620" s="76"/>
      <c r="F620" s="77"/>
      <c r="G620" s="106"/>
      <c r="H620" s="107"/>
      <c r="I620" s="107"/>
      <c r="J620" s="108"/>
      <c r="K620" s="109"/>
      <c r="L620" s="108"/>
      <c r="M620" s="110"/>
      <c r="N620" s="71"/>
      <c r="O620" s="72"/>
      <c r="P620" s="72"/>
      <c r="Q620" s="72"/>
    </row>
    <row r="621" spans="1:17" x14ac:dyDescent="0.15">
      <c r="A621" s="71"/>
      <c r="B621" s="71"/>
      <c r="C621" s="71"/>
      <c r="D621" s="76"/>
      <c r="E621" s="76"/>
      <c r="F621" s="77"/>
      <c r="G621" s="106"/>
      <c r="H621" s="107"/>
      <c r="I621" s="107"/>
      <c r="J621" s="108"/>
      <c r="K621" s="109"/>
      <c r="L621" s="108"/>
      <c r="M621" s="110"/>
      <c r="N621" s="71"/>
      <c r="O621" s="72"/>
      <c r="P621" s="72"/>
      <c r="Q621" s="72"/>
    </row>
    <row r="622" spans="1:17" x14ac:dyDescent="0.15">
      <c r="A622" s="71"/>
      <c r="B622" s="71"/>
      <c r="C622" s="71"/>
      <c r="D622" s="76"/>
      <c r="E622" s="76"/>
      <c r="F622" s="77"/>
      <c r="G622" s="106"/>
      <c r="H622" s="107"/>
      <c r="I622" s="107"/>
      <c r="J622" s="108"/>
      <c r="K622" s="109"/>
      <c r="L622" s="108"/>
      <c r="M622" s="110"/>
      <c r="N622" s="71"/>
      <c r="O622" s="72"/>
      <c r="P622" s="72"/>
      <c r="Q622" s="72"/>
    </row>
    <row r="623" spans="1:17" x14ac:dyDescent="0.15">
      <c r="A623" s="71"/>
      <c r="B623" s="71"/>
      <c r="C623" s="71"/>
      <c r="D623" s="76"/>
      <c r="E623" s="76"/>
      <c r="F623" s="77"/>
      <c r="G623" s="106"/>
      <c r="H623" s="107"/>
      <c r="I623" s="107"/>
      <c r="J623" s="108"/>
      <c r="K623" s="109"/>
      <c r="L623" s="108"/>
      <c r="M623" s="110"/>
      <c r="N623" s="71"/>
      <c r="O623" s="72"/>
      <c r="P623" s="72"/>
      <c r="Q623" s="72"/>
    </row>
    <row r="624" spans="1:17" x14ac:dyDescent="0.15">
      <c r="A624" s="71"/>
      <c r="B624" s="71"/>
      <c r="C624" s="71"/>
      <c r="D624" s="76"/>
      <c r="E624" s="76"/>
      <c r="F624" s="77"/>
      <c r="G624" s="106"/>
      <c r="H624" s="107"/>
      <c r="I624" s="107"/>
      <c r="J624" s="108"/>
      <c r="K624" s="109"/>
      <c r="L624" s="108"/>
      <c r="M624" s="110"/>
      <c r="N624" s="71"/>
      <c r="O624" s="72"/>
      <c r="P624" s="72"/>
      <c r="Q624" s="72"/>
    </row>
    <row r="625" spans="1:17" x14ac:dyDescent="0.15">
      <c r="A625" s="71"/>
      <c r="B625" s="71"/>
      <c r="C625" s="71"/>
      <c r="D625" s="76"/>
      <c r="E625" s="76"/>
      <c r="F625" s="77"/>
      <c r="G625" s="106"/>
      <c r="H625" s="107"/>
      <c r="I625" s="107"/>
      <c r="J625" s="108"/>
      <c r="K625" s="109"/>
      <c r="L625" s="108"/>
      <c r="M625" s="110"/>
      <c r="N625" s="71"/>
      <c r="O625" s="72"/>
      <c r="P625" s="72"/>
      <c r="Q625" s="72"/>
    </row>
    <row r="626" spans="1:17" x14ac:dyDescent="0.15">
      <c r="A626" s="71"/>
      <c r="B626" s="71"/>
      <c r="C626" s="71"/>
      <c r="D626" s="76"/>
      <c r="E626" s="76"/>
      <c r="F626" s="77"/>
      <c r="G626" s="106"/>
      <c r="H626" s="107"/>
      <c r="I626" s="107"/>
      <c r="J626" s="108"/>
      <c r="K626" s="109"/>
      <c r="L626" s="108"/>
      <c r="M626" s="110"/>
      <c r="N626" s="71"/>
      <c r="O626" s="72"/>
      <c r="P626" s="72"/>
      <c r="Q626" s="72"/>
    </row>
    <row r="627" spans="1:17" x14ac:dyDescent="0.15">
      <c r="A627" s="71"/>
      <c r="B627" s="71"/>
      <c r="C627" s="71"/>
      <c r="D627" s="76"/>
      <c r="E627" s="76"/>
      <c r="F627" s="77"/>
      <c r="G627" s="106"/>
      <c r="H627" s="107"/>
      <c r="I627" s="107"/>
      <c r="J627" s="108"/>
      <c r="K627" s="109"/>
      <c r="L627" s="108"/>
      <c r="M627" s="110"/>
      <c r="N627" s="71"/>
      <c r="O627" s="72"/>
      <c r="P627" s="72"/>
      <c r="Q627" s="72"/>
    </row>
    <row r="628" spans="1:17" x14ac:dyDescent="0.15">
      <c r="A628" s="71"/>
      <c r="B628" s="71"/>
      <c r="C628" s="71"/>
      <c r="D628" s="76"/>
      <c r="E628" s="76"/>
      <c r="F628" s="77"/>
      <c r="G628" s="106"/>
      <c r="H628" s="107"/>
      <c r="I628" s="107"/>
      <c r="J628" s="108"/>
      <c r="K628" s="109"/>
      <c r="L628" s="108"/>
      <c r="M628" s="110"/>
      <c r="N628" s="71"/>
      <c r="O628" s="72"/>
      <c r="P628" s="72"/>
      <c r="Q628" s="72"/>
    </row>
    <row r="629" spans="1:17" x14ac:dyDescent="0.15">
      <c r="A629" s="71"/>
      <c r="B629" s="71"/>
      <c r="C629" s="71"/>
      <c r="D629" s="76"/>
      <c r="E629" s="76"/>
      <c r="F629" s="77"/>
      <c r="G629" s="106"/>
      <c r="H629" s="107"/>
      <c r="I629" s="107"/>
      <c r="J629" s="108"/>
      <c r="K629" s="109"/>
      <c r="L629" s="108"/>
      <c r="M629" s="110"/>
      <c r="N629" s="71"/>
      <c r="O629" s="72"/>
      <c r="P629" s="72"/>
      <c r="Q629" s="72"/>
    </row>
    <row r="630" spans="1:17" x14ac:dyDescent="0.15">
      <c r="A630" s="71"/>
      <c r="B630" s="71"/>
      <c r="C630" s="71"/>
      <c r="D630" s="76"/>
      <c r="E630" s="76"/>
      <c r="F630" s="77"/>
      <c r="G630" s="106"/>
      <c r="H630" s="107"/>
      <c r="I630" s="107"/>
      <c r="J630" s="108"/>
      <c r="K630" s="109"/>
      <c r="L630" s="108"/>
      <c r="M630" s="110"/>
      <c r="N630" s="71"/>
      <c r="O630" s="72"/>
      <c r="P630" s="72"/>
      <c r="Q630" s="72"/>
    </row>
    <row r="631" spans="1:17" x14ac:dyDescent="0.15">
      <c r="A631" s="71"/>
      <c r="B631" s="71"/>
      <c r="C631" s="71"/>
      <c r="D631" s="76"/>
      <c r="E631" s="76"/>
      <c r="F631" s="77"/>
      <c r="G631" s="106"/>
      <c r="H631" s="107"/>
      <c r="I631" s="107"/>
      <c r="J631" s="108"/>
      <c r="K631" s="109"/>
      <c r="L631" s="108"/>
      <c r="M631" s="110"/>
      <c r="N631" s="71"/>
      <c r="O631" s="72"/>
      <c r="P631" s="72"/>
      <c r="Q631" s="72"/>
    </row>
    <row r="632" spans="1:17" x14ac:dyDescent="0.15">
      <c r="A632" s="71"/>
      <c r="B632" s="71"/>
      <c r="C632" s="71"/>
      <c r="D632" s="76"/>
      <c r="E632" s="76"/>
      <c r="F632" s="77"/>
      <c r="G632" s="106"/>
      <c r="H632" s="107"/>
      <c r="I632" s="107"/>
      <c r="J632" s="108"/>
      <c r="K632" s="109"/>
      <c r="L632" s="108"/>
      <c r="M632" s="110"/>
      <c r="N632" s="71"/>
      <c r="O632" s="72"/>
      <c r="P632" s="72"/>
      <c r="Q632" s="72"/>
    </row>
    <row r="633" spans="1:17" x14ac:dyDescent="0.15">
      <c r="A633" s="71"/>
      <c r="B633" s="71"/>
      <c r="C633" s="71"/>
      <c r="D633" s="76"/>
      <c r="E633" s="76"/>
      <c r="F633" s="77"/>
      <c r="G633" s="106"/>
      <c r="H633" s="107"/>
      <c r="I633" s="107"/>
      <c r="J633" s="108"/>
      <c r="K633" s="109"/>
      <c r="L633" s="108"/>
      <c r="M633" s="110"/>
      <c r="N633" s="71"/>
      <c r="O633" s="72"/>
      <c r="P633" s="72"/>
      <c r="Q633" s="72"/>
    </row>
    <row r="634" spans="1:17" x14ac:dyDescent="0.15">
      <c r="A634" s="71"/>
      <c r="B634" s="71"/>
      <c r="C634" s="71"/>
      <c r="D634" s="76"/>
      <c r="E634" s="76"/>
      <c r="F634" s="77"/>
      <c r="G634" s="106"/>
      <c r="H634" s="107"/>
      <c r="I634" s="107"/>
      <c r="J634" s="108"/>
      <c r="K634" s="109"/>
      <c r="L634" s="108"/>
      <c r="M634" s="110"/>
      <c r="N634" s="71"/>
      <c r="O634" s="72"/>
      <c r="P634" s="72"/>
      <c r="Q634" s="72"/>
    </row>
    <row r="635" spans="1:17" x14ac:dyDescent="0.15">
      <c r="A635" s="71"/>
      <c r="B635" s="71"/>
      <c r="C635" s="71"/>
      <c r="D635" s="76"/>
      <c r="E635" s="76"/>
      <c r="F635" s="77"/>
      <c r="G635" s="106"/>
      <c r="H635" s="107"/>
      <c r="I635" s="107"/>
      <c r="J635" s="108"/>
      <c r="K635" s="109"/>
      <c r="L635" s="108"/>
      <c r="M635" s="110"/>
      <c r="N635" s="71"/>
      <c r="O635" s="72"/>
      <c r="P635" s="72"/>
      <c r="Q635" s="72"/>
    </row>
    <row r="636" spans="1:17" x14ac:dyDescent="0.15">
      <c r="A636" s="71"/>
      <c r="B636" s="71"/>
      <c r="C636" s="71"/>
      <c r="D636" s="76"/>
      <c r="E636" s="76"/>
      <c r="F636" s="77"/>
      <c r="G636" s="106"/>
      <c r="H636" s="107"/>
      <c r="I636" s="107"/>
      <c r="J636" s="108"/>
      <c r="K636" s="109"/>
      <c r="L636" s="108"/>
      <c r="M636" s="110"/>
      <c r="N636" s="71"/>
      <c r="O636" s="72"/>
      <c r="P636" s="72"/>
      <c r="Q636" s="72"/>
    </row>
    <row r="637" spans="1:17" x14ac:dyDescent="0.15">
      <c r="A637" s="71"/>
      <c r="B637" s="71"/>
      <c r="C637" s="71"/>
      <c r="D637" s="76"/>
      <c r="E637" s="76"/>
      <c r="F637" s="77"/>
      <c r="G637" s="106"/>
      <c r="H637" s="107"/>
      <c r="I637" s="107"/>
      <c r="J637" s="108"/>
      <c r="K637" s="109"/>
      <c r="L637" s="108"/>
      <c r="M637" s="110"/>
      <c r="N637" s="71"/>
      <c r="O637" s="72"/>
      <c r="P637" s="72"/>
      <c r="Q637" s="72"/>
    </row>
    <row r="638" spans="1:17" x14ac:dyDescent="0.15">
      <c r="A638" s="71"/>
      <c r="B638" s="71"/>
      <c r="C638" s="71"/>
      <c r="D638" s="76"/>
      <c r="E638" s="76"/>
      <c r="F638" s="77"/>
      <c r="G638" s="106"/>
      <c r="H638" s="107"/>
      <c r="I638" s="107"/>
      <c r="J638" s="108"/>
      <c r="K638" s="109"/>
      <c r="L638" s="108"/>
      <c r="M638" s="110"/>
      <c r="N638" s="71"/>
      <c r="O638" s="72"/>
      <c r="P638" s="72"/>
      <c r="Q638" s="72"/>
    </row>
    <row r="639" spans="1:17" x14ac:dyDescent="0.15">
      <c r="A639" s="71"/>
      <c r="B639" s="71"/>
      <c r="C639" s="71"/>
      <c r="D639" s="76"/>
      <c r="E639" s="76"/>
      <c r="F639" s="77"/>
      <c r="G639" s="106"/>
      <c r="H639" s="107"/>
      <c r="I639" s="107"/>
      <c r="J639" s="108"/>
      <c r="K639" s="109"/>
      <c r="L639" s="108"/>
      <c r="M639" s="110"/>
      <c r="N639" s="71"/>
      <c r="O639" s="72"/>
      <c r="P639" s="72"/>
      <c r="Q639" s="72"/>
    </row>
    <row r="640" spans="1:17" x14ac:dyDescent="0.15">
      <c r="A640" s="71"/>
      <c r="B640" s="71"/>
      <c r="C640" s="71"/>
      <c r="D640" s="76"/>
      <c r="E640" s="76"/>
      <c r="F640" s="77"/>
      <c r="G640" s="106"/>
      <c r="H640" s="107"/>
      <c r="I640" s="107"/>
      <c r="J640" s="108"/>
      <c r="K640" s="109"/>
      <c r="L640" s="108"/>
      <c r="M640" s="110"/>
      <c r="N640" s="71"/>
      <c r="O640" s="72"/>
      <c r="P640" s="72"/>
      <c r="Q640" s="72"/>
    </row>
    <row r="641" spans="1:17" x14ac:dyDescent="0.15">
      <c r="A641" s="71"/>
      <c r="B641" s="71"/>
      <c r="C641" s="71"/>
      <c r="D641" s="76"/>
      <c r="E641" s="76"/>
      <c r="F641" s="77"/>
      <c r="G641" s="106"/>
      <c r="H641" s="107"/>
      <c r="I641" s="107"/>
      <c r="J641" s="108"/>
      <c r="K641" s="109"/>
      <c r="L641" s="108"/>
      <c r="M641" s="110"/>
      <c r="N641" s="71"/>
      <c r="O641" s="72"/>
      <c r="P641" s="72"/>
      <c r="Q641" s="72"/>
    </row>
    <row r="642" spans="1:17" x14ac:dyDescent="0.15">
      <c r="A642" s="71"/>
      <c r="B642" s="71"/>
      <c r="C642" s="71"/>
      <c r="D642" s="76"/>
      <c r="E642" s="76"/>
      <c r="F642" s="77"/>
      <c r="G642" s="106"/>
      <c r="H642" s="107"/>
      <c r="I642" s="107"/>
      <c r="J642" s="108"/>
      <c r="K642" s="109"/>
      <c r="L642" s="108"/>
      <c r="M642" s="110"/>
      <c r="N642" s="71"/>
      <c r="O642" s="72"/>
      <c r="P642" s="72"/>
      <c r="Q642" s="72"/>
    </row>
    <row r="643" spans="1:17" x14ac:dyDescent="0.15">
      <c r="A643" s="71"/>
      <c r="B643" s="71"/>
      <c r="C643" s="71"/>
      <c r="D643" s="76"/>
      <c r="E643" s="76"/>
      <c r="F643" s="77"/>
      <c r="G643" s="106"/>
      <c r="H643" s="107"/>
      <c r="I643" s="107"/>
      <c r="J643" s="108"/>
      <c r="K643" s="109"/>
      <c r="L643" s="108"/>
      <c r="M643" s="110"/>
      <c r="N643" s="71"/>
      <c r="O643" s="72"/>
      <c r="P643" s="72"/>
      <c r="Q643" s="72"/>
    </row>
    <row r="644" spans="1:17" x14ac:dyDescent="0.15">
      <c r="A644" s="71"/>
      <c r="B644" s="71"/>
      <c r="C644" s="71"/>
      <c r="D644" s="76"/>
      <c r="E644" s="76"/>
      <c r="F644" s="77"/>
      <c r="G644" s="106"/>
      <c r="H644" s="107"/>
      <c r="I644" s="107"/>
      <c r="J644" s="108"/>
      <c r="K644" s="109"/>
      <c r="L644" s="108"/>
      <c r="M644" s="110"/>
      <c r="N644" s="71"/>
      <c r="O644" s="72"/>
      <c r="P644" s="72"/>
      <c r="Q644" s="72"/>
    </row>
    <row r="645" spans="1:17" x14ac:dyDescent="0.15">
      <c r="A645" s="71"/>
      <c r="B645" s="71"/>
      <c r="C645" s="71"/>
      <c r="D645" s="76"/>
      <c r="E645" s="76"/>
      <c r="F645" s="77"/>
      <c r="G645" s="106"/>
      <c r="H645" s="107"/>
      <c r="I645" s="107"/>
      <c r="J645" s="108"/>
      <c r="K645" s="109"/>
      <c r="L645" s="108"/>
      <c r="M645" s="110"/>
      <c r="N645" s="71"/>
      <c r="O645" s="72"/>
      <c r="P645" s="72"/>
      <c r="Q645" s="72"/>
    </row>
    <row r="646" spans="1:17" x14ac:dyDescent="0.15">
      <c r="A646" s="71"/>
      <c r="B646" s="71"/>
      <c r="C646" s="71"/>
      <c r="D646" s="76"/>
      <c r="E646" s="76"/>
      <c r="F646" s="77"/>
      <c r="G646" s="106"/>
      <c r="H646" s="107"/>
      <c r="I646" s="107"/>
      <c r="J646" s="108"/>
      <c r="K646" s="109"/>
      <c r="L646" s="108"/>
      <c r="M646" s="110"/>
      <c r="N646" s="71"/>
      <c r="O646" s="72"/>
      <c r="P646" s="72"/>
      <c r="Q646" s="72"/>
    </row>
    <row r="647" spans="1:17" x14ac:dyDescent="0.15">
      <c r="A647" s="71"/>
      <c r="B647" s="71"/>
      <c r="C647" s="71"/>
      <c r="D647" s="76"/>
      <c r="E647" s="76"/>
      <c r="F647" s="77"/>
      <c r="G647" s="106"/>
      <c r="H647" s="107"/>
      <c r="I647" s="107"/>
      <c r="J647" s="108"/>
      <c r="K647" s="109"/>
      <c r="L647" s="108"/>
      <c r="M647" s="110"/>
      <c r="N647" s="71"/>
      <c r="O647" s="72"/>
      <c r="P647" s="72"/>
      <c r="Q647" s="72"/>
    </row>
    <row r="648" spans="1:17" x14ac:dyDescent="0.15">
      <c r="A648" s="71"/>
      <c r="B648" s="71"/>
      <c r="C648" s="71"/>
      <c r="D648" s="76"/>
      <c r="E648" s="76"/>
      <c r="F648" s="77"/>
      <c r="G648" s="106"/>
      <c r="H648" s="107"/>
      <c r="I648" s="107"/>
      <c r="J648" s="108"/>
      <c r="K648" s="109"/>
      <c r="L648" s="108"/>
      <c r="M648" s="110"/>
      <c r="N648" s="71"/>
      <c r="O648" s="72"/>
      <c r="P648" s="72"/>
      <c r="Q648" s="72"/>
    </row>
    <row r="649" spans="1:17" x14ac:dyDescent="0.15">
      <c r="A649" s="71"/>
      <c r="B649" s="71"/>
      <c r="C649" s="71"/>
      <c r="D649" s="76"/>
      <c r="E649" s="76"/>
      <c r="F649" s="77"/>
      <c r="G649" s="106"/>
      <c r="H649" s="107"/>
      <c r="I649" s="107"/>
      <c r="J649" s="108"/>
      <c r="K649" s="109"/>
      <c r="L649" s="108"/>
      <c r="M649" s="110"/>
      <c r="N649" s="71"/>
      <c r="O649" s="72"/>
      <c r="P649" s="72"/>
      <c r="Q649" s="72"/>
    </row>
    <row r="673" spans="1:18" s="4" customFormat="1" x14ac:dyDescent="0.15">
      <c r="A673" s="1"/>
      <c r="B673" s="1"/>
      <c r="C673" s="1"/>
      <c r="D673" s="2"/>
      <c r="E673" s="2"/>
      <c r="F673" s="3"/>
      <c r="G673" s="56"/>
      <c r="H673" s="5"/>
      <c r="I673" s="5"/>
      <c r="J673" s="7"/>
      <c r="K673" s="8"/>
      <c r="L673" s="7"/>
      <c r="M673" s="9"/>
      <c r="N673" s="1"/>
      <c r="R673" s="115"/>
    </row>
    <row r="674" spans="1:18" s="4" customFormat="1" x14ac:dyDescent="0.15">
      <c r="A674" s="1"/>
      <c r="B674" s="1"/>
      <c r="C674" s="1"/>
      <c r="D674" s="2"/>
      <c r="E674" s="2"/>
      <c r="F674" s="3"/>
      <c r="G674" s="56"/>
      <c r="H674" s="5"/>
      <c r="I674" s="5"/>
      <c r="J674" s="7"/>
      <c r="K674" s="8"/>
      <c r="L674" s="7"/>
      <c r="M674" s="9"/>
      <c r="N674" s="1"/>
      <c r="R674" s="115"/>
    </row>
    <row r="675" spans="1:18" s="4" customFormat="1" x14ac:dyDescent="0.15">
      <c r="A675" s="1"/>
      <c r="B675" s="1"/>
      <c r="C675" s="1"/>
      <c r="D675" s="2"/>
      <c r="E675" s="2"/>
      <c r="F675" s="3"/>
      <c r="G675" s="56"/>
      <c r="H675" s="5"/>
      <c r="I675" s="5"/>
      <c r="J675" s="7"/>
      <c r="K675" s="8"/>
      <c r="L675" s="7"/>
      <c r="M675" s="9"/>
      <c r="N675" s="1"/>
      <c r="R675" s="115"/>
    </row>
    <row r="676" spans="1:18" s="4" customFormat="1" x14ac:dyDescent="0.15">
      <c r="A676" s="1"/>
      <c r="B676" s="1"/>
      <c r="C676" s="1"/>
      <c r="D676" s="2"/>
      <c r="E676" s="2"/>
      <c r="F676" s="3"/>
      <c r="G676" s="56"/>
      <c r="H676" s="5"/>
      <c r="I676" s="5"/>
      <c r="J676" s="7"/>
      <c r="K676" s="8"/>
      <c r="L676" s="7"/>
      <c r="M676" s="9"/>
      <c r="N676" s="1"/>
      <c r="R676" s="115"/>
    </row>
    <row r="677" spans="1:18" s="4" customFormat="1" x14ac:dyDescent="0.15">
      <c r="A677" s="1"/>
      <c r="B677" s="1"/>
      <c r="C677" s="1"/>
      <c r="D677" s="2"/>
      <c r="E677" s="2"/>
      <c r="F677" s="3"/>
      <c r="G677" s="56"/>
      <c r="H677" s="5"/>
      <c r="I677" s="5"/>
      <c r="J677" s="7"/>
      <c r="K677" s="8"/>
      <c r="L677" s="7"/>
      <c r="M677" s="9"/>
      <c r="N677" s="1"/>
      <c r="R677" s="115"/>
    </row>
    <row r="678" spans="1:18" s="4" customFormat="1" x14ac:dyDescent="0.15">
      <c r="A678" s="1"/>
      <c r="B678" s="1"/>
      <c r="C678" s="1"/>
      <c r="D678" s="2"/>
      <c r="E678" s="2"/>
      <c r="F678" s="3"/>
      <c r="G678" s="56"/>
      <c r="H678" s="5"/>
      <c r="I678" s="5"/>
      <c r="J678" s="7"/>
      <c r="K678" s="8"/>
      <c r="L678" s="7"/>
      <c r="M678" s="9"/>
      <c r="N678" s="1"/>
      <c r="R678" s="115"/>
    </row>
    <row r="679" spans="1:18" s="4" customFormat="1" x14ac:dyDescent="0.15">
      <c r="A679" s="1"/>
      <c r="B679" s="1"/>
      <c r="C679" s="1"/>
      <c r="D679" s="2"/>
      <c r="E679" s="2"/>
      <c r="F679" s="3"/>
      <c r="G679" s="56"/>
      <c r="H679" s="5"/>
      <c r="I679" s="5"/>
      <c r="J679" s="7"/>
      <c r="K679" s="8"/>
      <c r="L679" s="7"/>
      <c r="M679" s="9"/>
      <c r="N679" s="1"/>
      <c r="R679" s="115"/>
    </row>
    <row r="680" spans="1:18" s="4" customFormat="1" x14ac:dyDescent="0.15">
      <c r="A680" s="1"/>
      <c r="B680" s="1"/>
      <c r="C680" s="1"/>
      <c r="D680" s="2"/>
      <c r="E680" s="2"/>
      <c r="F680" s="3"/>
      <c r="G680" s="56"/>
      <c r="H680" s="5"/>
      <c r="I680" s="5"/>
      <c r="J680" s="7"/>
      <c r="K680" s="8"/>
      <c r="L680" s="7"/>
      <c r="M680" s="9"/>
      <c r="N680" s="1"/>
      <c r="R680" s="115"/>
    </row>
    <row r="681" spans="1:18" s="4" customFormat="1" x14ac:dyDescent="0.15">
      <c r="A681" s="1"/>
      <c r="B681" s="1"/>
      <c r="C681" s="1"/>
      <c r="D681" s="2"/>
      <c r="E681" s="2"/>
      <c r="F681" s="3"/>
      <c r="G681" s="56"/>
      <c r="H681" s="5"/>
      <c r="I681" s="5"/>
      <c r="J681" s="7"/>
      <c r="K681" s="8"/>
      <c r="L681" s="7"/>
      <c r="M681" s="9"/>
      <c r="N681" s="1"/>
      <c r="R681" s="115"/>
    </row>
    <row r="682" spans="1:18" s="4" customFormat="1" x14ac:dyDescent="0.15">
      <c r="A682" s="1"/>
      <c r="B682" s="1"/>
      <c r="C682" s="1"/>
      <c r="D682" s="2"/>
      <c r="E682" s="2"/>
      <c r="F682" s="3"/>
      <c r="G682" s="56"/>
      <c r="H682" s="5"/>
      <c r="I682" s="5"/>
      <c r="J682" s="7"/>
      <c r="K682" s="8"/>
      <c r="L682" s="7"/>
      <c r="M682" s="9"/>
      <c r="N682" s="1"/>
      <c r="R682" s="115"/>
    </row>
    <row r="683" spans="1:18" s="4" customFormat="1" x14ac:dyDescent="0.15">
      <c r="A683" s="1"/>
      <c r="B683" s="1"/>
      <c r="C683" s="1"/>
      <c r="D683" s="2"/>
      <c r="E683" s="2"/>
      <c r="F683" s="3"/>
      <c r="G683" s="56"/>
      <c r="H683" s="5"/>
      <c r="I683" s="5"/>
      <c r="J683" s="7"/>
      <c r="K683" s="8"/>
      <c r="L683" s="7"/>
      <c r="M683" s="9"/>
      <c r="N683" s="1"/>
      <c r="R683" s="115"/>
    </row>
    <row r="684" spans="1:18" s="4" customFormat="1" x14ac:dyDescent="0.15">
      <c r="A684" s="1"/>
      <c r="B684" s="1"/>
      <c r="C684" s="1"/>
      <c r="D684" s="2"/>
      <c r="E684" s="2"/>
      <c r="F684" s="3"/>
      <c r="G684" s="56"/>
      <c r="H684" s="5"/>
      <c r="I684" s="5"/>
      <c r="J684" s="7"/>
      <c r="K684" s="8"/>
      <c r="L684" s="7"/>
      <c r="M684" s="9"/>
      <c r="N684" s="1"/>
      <c r="R684" s="115"/>
    </row>
    <row r="685" spans="1:18" s="4" customFormat="1" x14ac:dyDescent="0.15">
      <c r="A685" s="1"/>
      <c r="B685" s="1"/>
      <c r="C685" s="1"/>
      <c r="D685" s="2"/>
      <c r="E685" s="2"/>
      <c r="F685" s="3"/>
      <c r="G685" s="56"/>
      <c r="H685" s="5"/>
      <c r="I685" s="5"/>
      <c r="J685" s="7"/>
      <c r="K685" s="8"/>
      <c r="L685" s="7"/>
      <c r="M685" s="9"/>
      <c r="N685" s="1"/>
      <c r="R685" s="115"/>
    </row>
    <row r="686" spans="1:18" s="4" customFormat="1" x14ac:dyDescent="0.15">
      <c r="A686" s="1"/>
      <c r="B686" s="1"/>
      <c r="C686" s="1"/>
      <c r="D686" s="2"/>
      <c r="E686" s="2"/>
      <c r="F686" s="3"/>
      <c r="G686" s="56"/>
      <c r="H686" s="5"/>
      <c r="I686" s="5"/>
      <c r="J686" s="7"/>
      <c r="K686" s="8"/>
      <c r="L686" s="7"/>
      <c r="M686" s="9"/>
      <c r="N686" s="1"/>
      <c r="R686" s="115"/>
    </row>
    <row r="687" spans="1:18" s="4" customFormat="1" x14ac:dyDescent="0.15">
      <c r="A687" s="1"/>
      <c r="B687" s="1"/>
      <c r="C687" s="1"/>
      <c r="D687" s="2"/>
      <c r="E687" s="2"/>
      <c r="F687" s="3"/>
      <c r="G687" s="56"/>
      <c r="H687" s="5"/>
      <c r="I687" s="5"/>
      <c r="J687" s="7"/>
      <c r="K687" s="8"/>
      <c r="L687" s="7"/>
      <c r="M687" s="9"/>
      <c r="N687" s="1"/>
      <c r="R687" s="115"/>
    </row>
    <row r="688" spans="1:18" s="4" customFormat="1" x14ac:dyDescent="0.15">
      <c r="A688" s="1"/>
      <c r="B688" s="1"/>
      <c r="C688" s="1"/>
      <c r="D688" s="2"/>
      <c r="E688" s="2"/>
      <c r="F688" s="3"/>
      <c r="G688" s="56"/>
      <c r="H688" s="5"/>
      <c r="I688" s="5"/>
      <c r="J688" s="7"/>
      <c r="K688" s="8"/>
      <c r="L688" s="7"/>
      <c r="M688" s="9"/>
      <c r="N688" s="1"/>
      <c r="R688" s="115"/>
    </row>
    <row r="689" spans="1:18" s="4" customFormat="1" x14ac:dyDescent="0.15">
      <c r="A689" s="1"/>
      <c r="B689" s="1"/>
      <c r="C689" s="1"/>
      <c r="D689" s="2"/>
      <c r="E689" s="2"/>
      <c r="F689" s="3"/>
      <c r="G689" s="56"/>
      <c r="H689" s="5"/>
      <c r="I689" s="5"/>
      <c r="J689" s="7"/>
      <c r="K689" s="8"/>
      <c r="L689" s="7"/>
      <c r="M689" s="9"/>
      <c r="N689" s="1"/>
      <c r="R689" s="115"/>
    </row>
    <row r="690" spans="1:18" s="4" customFormat="1" x14ac:dyDescent="0.15">
      <c r="A690" s="1"/>
      <c r="B690" s="1"/>
      <c r="C690" s="1"/>
      <c r="D690" s="2"/>
      <c r="E690" s="2"/>
      <c r="F690" s="3"/>
      <c r="G690" s="56"/>
      <c r="H690" s="5"/>
      <c r="I690" s="5"/>
      <c r="J690" s="7"/>
      <c r="K690" s="8"/>
      <c r="L690" s="7"/>
      <c r="M690" s="9"/>
      <c r="N690" s="1"/>
      <c r="R690" s="115"/>
    </row>
    <row r="691" spans="1:18" s="4" customFormat="1" x14ac:dyDescent="0.15">
      <c r="A691" s="1"/>
      <c r="B691" s="1"/>
      <c r="C691" s="1"/>
      <c r="D691" s="2"/>
      <c r="E691" s="2"/>
      <c r="F691" s="3"/>
      <c r="G691" s="56"/>
      <c r="H691" s="5"/>
      <c r="I691" s="5"/>
      <c r="J691" s="7"/>
      <c r="K691" s="8"/>
      <c r="L691" s="7"/>
      <c r="M691" s="9"/>
      <c r="N691" s="1"/>
      <c r="R691" s="115"/>
    </row>
    <row r="692" spans="1:18" s="4" customFormat="1" x14ac:dyDescent="0.15">
      <c r="A692" s="1"/>
      <c r="B692" s="1"/>
      <c r="C692" s="1"/>
      <c r="D692" s="2"/>
      <c r="E692" s="2"/>
      <c r="F692" s="3"/>
      <c r="G692" s="56"/>
      <c r="H692" s="5"/>
      <c r="I692" s="5"/>
      <c r="J692" s="7"/>
      <c r="K692" s="8"/>
      <c r="L692" s="7"/>
      <c r="M692" s="9"/>
      <c r="N692" s="1"/>
      <c r="R692" s="115"/>
    </row>
    <row r="693" spans="1:18" s="4" customFormat="1" x14ac:dyDescent="0.15">
      <c r="A693" s="1"/>
      <c r="B693" s="1"/>
      <c r="C693" s="1"/>
      <c r="D693" s="2"/>
      <c r="E693" s="2"/>
      <c r="F693" s="3"/>
      <c r="G693" s="56"/>
      <c r="H693" s="5"/>
      <c r="I693" s="5"/>
      <c r="J693" s="7"/>
      <c r="K693" s="8"/>
      <c r="L693" s="7"/>
      <c r="M693" s="9"/>
      <c r="N693" s="1"/>
      <c r="R693" s="115"/>
    </row>
    <row r="694" spans="1:18" s="4" customFormat="1" x14ac:dyDescent="0.15">
      <c r="A694" s="1"/>
      <c r="B694" s="1"/>
      <c r="C694" s="1"/>
      <c r="D694" s="2"/>
      <c r="E694" s="2"/>
      <c r="F694" s="3"/>
      <c r="G694" s="56"/>
      <c r="H694" s="5"/>
      <c r="I694" s="5"/>
      <c r="J694" s="7"/>
      <c r="K694" s="8"/>
      <c r="L694" s="7"/>
      <c r="M694" s="9"/>
      <c r="N694" s="1"/>
      <c r="R694" s="115"/>
    </row>
    <row r="695" spans="1:18" s="4" customFormat="1" x14ac:dyDescent="0.15">
      <c r="A695" s="1"/>
      <c r="B695" s="1"/>
      <c r="C695" s="1"/>
      <c r="D695" s="2"/>
      <c r="E695" s="2"/>
      <c r="F695" s="3"/>
      <c r="G695" s="56"/>
      <c r="H695" s="5"/>
      <c r="I695" s="5"/>
      <c r="J695" s="7"/>
      <c r="K695" s="8"/>
      <c r="L695" s="7"/>
      <c r="M695" s="9"/>
      <c r="N695" s="1"/>
      <c r="R695" s="115"/>
    </row>
    <row r="696" spans="1:18" s="4" customFormat="1" x14ac:dyDescent="0.15">
      <c r="A696" s="1"/>
      <c r="B696" s="1"/>
      <c r="C696" s="1"/>
      <c r="D696" s="2"/>
      <c r="E696" s="2"/>
      <c r="F696" s="3"/>
      <c r="G696" s="56"/>
      <c r="H696" s="5"/>
      <c r="I696" s="5"/>
      <c r="J696" s="7"/>
      <c r="K696" s="8"/>
      <c r="L696" s="7"/>
      <c r="M696" s="9"/>
      <c r="N696" s="1"/>
      <c r="R696" s="115"/>
    </row>
    <row r="697" spans="1:18" s="4" customFormat="1" x14ac:dyDescent="0.15">
      <c r="A697" s="1"/>
      <c r="B697" s="1"/>
      <c r="C697" s="1"/>
      <c r="D697" s="2"/>
      <c r="E697" s="2"/>
      <c r="F697" s="3"/>
      <c r="G697" s="56"/>
      <c r="H697" s="5"/>
      <c r="I697" s="5"/>
      <c r="J697" s="7"/>
      <c r="K697" s="8"/>
      <c r="L697" s="7"/>
      <c r="M697" s="9"/>
      <c r="N697" s="1"/>
      <c r="R697" s="115"/>
    </row>
    <row r="698" spans="1:18" s="4" customFormat="1" x14ac:dyDescent="0.15">
      <c r="A698" s="1"/>
      <c r="B698" s="1"/>
      <c r="C698" s="1"/>
      <c r="D698" s="2"/>
      <c r="E698" s="2"/>
      <c r="F698" s="3"/>
      <c r="G698" s="56"/>
      <c r="H698" s="5"/>
      <c r="I698" s="5"/>
      <c r="J698" s="7"/>
      <c r="K698" s="8"/>
      <c r="L698" s="7"/>
      <c r="M698" s="9"/>
      <c r="N698" s="1"/>
      <c r="R698" s="115"/>
    </row>
    <row r="699" spans="1:18" s="4" customFormat="1" x14ac:dyDescent="0.15">
      <c r="A699" s="1"/>
      <c r="B699" s="1"/>
      <c r="C699" s="1"/>
      <c r="D699" s="2"/>
      <c r="E699" s="2"/>
      <c r="F699" s="3"/>
      <c r="G699" s="56"/>
      <c r="H699" s="5"/>
      <c r="I699" s="5"/>
      <c r="J699" s="7"/>
      <c r="K699" s="8"/>
      <c r="L699" s="7"/>
      <c r="M699" s="9"/>
      <c r="N699" s="1"/>
      <c r="R699" s="115"/>
    </row>
    <row r="700" spans="1:18" s="4" customFormat="1" x14ac:dyDescent="0.15">
      <c r="A700" s="1"/>
      <c r="B700" s="1"/>
      <c r="C700" s="1"/>
      <c r="D700" s="2"/>
      <c r="E700" s="2"/>
      <c r="F700" s="3"/>
      <c r="G700" s="56"/>
      <c r="H700" s="5"/>
      <c r="I700" s="5"/>
      <c r="J700" s="7"/>
      <c r="K700" s="8"/>
      <c r="L700" s="7"/>
      <c r="M700" s="9"/>
      <c r="N700" s="1"/>
      <c r="R700" s="115"/>
    </row>
    <row r="701" spans="1:18" s="4" customFormat="1" x14ac:dyDescent="0.15">
      <c r="A701" s="1"/>
      <c r="B701" s="1"/>
      <c r="C701" s="1"/>
      <c r="D701" s="2"/>
      <c r="E701" s="2"/>
      <c r="F701" s="3"/>
      <c r="G701" s="56"/>
      <c r="H701" s="5"/>
      <c r="I701" s="5"/>
      <c r="J701" s="7"/>
      <c r="K701" s="8"/>
      <c r="L701" s="7"/>
      <c r="M701" s="9"/>
      <c r="N701" s="1"/>
      <c r="R701" s="115"/>
    </row>
    <row r="702" spans="1:18" s="4" customFormat="1" x14ac:dyDescent="0.15">
      <c r="A702" s="1"/>
      <c r="B702" s="1"/>
      <c r="C702" s="1"/>
      <c r="D702" s="2"/>
      <c r="E702" s="2"/>
      <c r="F702" s="3"/>
      <c r="G702" s="56"/>
      <c r="H702" s="5"/>
      <c r="I702" s="5"/>
      <c r="J702" s="7"/>
      <c r="K702" s="8"/>
      <c r="L702" s="7"/>
      <c r="M702" s="9"/>
      <c r="N702" s="1"/>
      <c r="R702" s="115"/>
    </row>
    <row r="703" spans="1:18" s="4" customFormat="1" x14ac:dyDescent="0.15">
      <c r="A703" s="1"/>
      <c r="B703" s="1"/>
      <c r="C703" s="1"/>
      <c r="D703" s="2"/>
      <c r="E703" s="2"/>
      <c r="F703" s="3"/>
      <c r="G703" s="56"/>
      <c r="H703" s="5"/>
      <c r="I703" s="5"/>
      <c r="J703" s="7"/>
      <c r="K703" s="8"/>
      <c r="L703" s="7"/>
      <c r="M703" s="9"/>
      <c r="N703" s="1"/>
      <c r="R703" s="115"/>
    </row>
    <row r="704" spans="1:18" s="4" customFormat="1" x14ac:dyDescent="0.15">
      <c r="A704" s="1"/>
      <c r="B704" s="1"/>
      <c r="C704" s="1"/>
      <c r="D704" s="2"/>
      <c r="E704" s="2"/>
      <c r="F704" s="3"/>
      <c r="G704" s="56"/>
      <c r="H704" s="5"/>
      <c r="I704" s="5"/>
      <c r="J704" s="7"/>
      <c r="K704" s="8"/>
      <c r="L704" s="7"/>
      <c r="M704" s="9"/>
      <c r="N704" s="1"/>
      <c r="R704" s="115"/>
    </row>
    <row r="705" spans="1:18" s="4" customFormat="1" x14ac:dyDescent="0.15">
      <c r="A705" s="1"/>
      <c r="B705" s="1"/>
      <c r="C705" s="1"/>
      <c r="D705" s="2"/>
      <c r="E705" s="2"/>
      <c r="F705" s="3"/>
      <c r="G705" s="56"/>
      <c r="H705" s="5"/>
      <c r="I705" s="5"/>
      <c r="J705" s="7"/>
      <c r="K705" s="8"/>
      <c r="L705" s="7"/>
      <c r="M705" s="9"/>
      <c r="N705" s="1"/>
      <c r="R705" s="115"/>
    </row>
    <row r="706" spans="1:18" s="4" customFormat="1" x14ac:dyDescent="0.15">
      <c r="A706" s="1"/>
      <c r="B706" s="1"/>
      <c r="C706" s="1"/>
      <c r="D706" s="2"/>
      <c r="E706" s="2"/>
      <c r="F706" s="3"/>
      <c r="G706" s="56"/>
      <c r="H706" s="5"/>
      <c r="I706" s="5"/>
      <c r="J706" s="7"/>
      <c r="K706" s="8"/>
      <c r="L706" s="7"/>
      <c r="M706" s="9"/>
      <c r="N706" s="1"/>
      <c r="R706" s="115"/>
    </row>
    <row r="707" spans="1:18" s="4" customFormat="1" x14ac:dyDescent="0.15">
      <c r="A707" s="1"/>
      <c r="B707" s="1"/>
      <c r="C707" s="1"/>
      <c r="D707" s="2"/>
      <c r="E707" s="2"/>
      <c r="F707" s="3"/>
      <c r="G707" s="56"/>
      <c r="H707" s="5"/>
      <c r="I707" s="5"/>
      <c r="J707" s="7"/>
      <c r="K707" s="8"/>
      <c r="L707" s="7"/>
      <c r="M707" s="9"/>
      <c r="N707" s="1"/>
      <c r="R707" s="115"/>
    </row>
    <row r="708" spans="1:18" s="4" customFormat="1" x14ac:dyDescent="0.15">
      <c r="A708" s="1"/>
      <c r="B708" s="1"/>
      <c r="C708" s="1"/>
      <c r="D708" s="2"/>
      <c r="E708" s="2"/>
      <c r="F708" s="3"/>
      <c r="G708" s="56"/>
      <c r="H708" s="5"/>
      <c r="I708" s="5"/>
      <c r="J708" s="7"/>
      <c r="K708" s="8"/>
      <c r="L708" s="7"/>
      <c r="M708" s="9"/>
      <c r="N708" s="1"/>
      <c r="R708" s="115"/>
    </row>
    <row r="709" spans="1:18" s="4" customFormat="1" x14ac:dyDescent="0.15">
      <c r="A709" s="1"/>
      <c r="B709" s="1"/>
      <c r="C709" s="1"/>
      <c r="D709" s="2"/>
      <c r="E709" s="2"/>
      <c r="F709" s="3"/>
      <c r="G709" s="56"/>
      <c r="H709" s="5"/>
      <c r="I709" s="5"/>
      <c r="J709" s="7"/>
      <c r="K709" s="8"/>
      <c r="L709" s="7"/>
      <c r="M709" s="9"/>
      <c r="N709" s="1"/>
      <c r="R709" s="115"/>
    </row>
    <row r="710" spans="1:18" s="4" customFormat="1" x14ac:dyDescent="0.15">
      <c r="A710" s="1"/>
      <c r="B710" s="1"/>
      <c r="C710" s="1"/>
      <c r="D710" s="2"/>
      <c r="E710" s="2"/>
      <c r="F710" s="3"/>
      <c r="G710" s="56"/>
      <c r="H710" s="5"/>
      <c r="I710" s="5"/>
      <c r="J710" s="7"/>
      <c r="K710" s="8"/>
      <c r="L710" s="7"/>
      <c r="M710" s="9"/>
      <c r="N710" s="1"/>
      <c r="R710" s="115"/>
    </row>
    <row r="711" spans="1:18" s="4" customFormat="1" x14ac:dyDescent="0.15">
      <c r="A711" s="1"/>
      <c r="B711" s="1"/>
      <c r="C711" s="1"/>
      <c r="D711" s="2"/>
      <c r="E711" s="2"/>
      <c r="F711" s="3"/>
      <c r="G711" s="56"/>
      <c r="H711" s="5"/>
      <c r="I711" s="5"/>
      <c r="J711" s="7"/>
      <c r="K711" s="8"/>
      <c r="L711" s="7"/>
      <c r="M711" s="9"/>
      <c r="N711" s="1"/>
      <c r="R711" s="115"/>
    </row>
    <row r="712" spans="1:18" s="4" customFormat="1" x14ac:dyDescent="0.15">
      <c r="A712" s="1"/>
      <c r="B712" s="1"/>
      <c r="C712" s="1"/>
      <c r="D712" s="2"/>
      <c r="E712" s="2"/>
      <c r="F712" s="3"/>
      <c r="G712" s="56"/>
      <c r="H712" s="5"/>
      <c r="I712" s="5"/>
      <c r="J712" s="7"/>
      <c r="K712" s="8"/>
      <c r="L712" s="7"/>
      <c r="M712" s="9"/>
      <c r="N712" s="1"/>
      <c r="R712" s="115"/>
    </row>
    <row r="713" spans="1:18" s="4" customFormat="1" x14ac:dyDescent="0.15">
      <c r="A713" s="1"/>
      <c r="B713" s="1"/>
      <c r="C713" s="1"/>
      <c r="D713" s="2"/>
      <c r="E713" s="2"/>
      <c r="F713" s="3"/>
      <c r="G713" s="56"/>
      <c r="H713" s="5"/>
      <c r="I713" s="5"/>
      <c r="J713" s="7"/>
      <c r="K713" s="8"/>
      <c r="L713" s="7"/>
      <c r="M713" s="9"/>
      <c r="N713" s="1"/>
      <c r="R713" s="115"/>
    </row>
    <row r="714" spans="1:18" s="4" customFormat="1" x14ac:dyDescent="0.15">
      <c r="A714" s="1"/>
      <c r="B714" s="1"/>
      <c r="C714" s="1"/>
      <c r="D714" s="2"/>
      <c r="E714" s="2"/>
      <c r="F714" s="3"/>
      <c r="G714" s="56"/>
      <c r="H714" s="5"/>
      <c r="I714" s="5"/>
      <c r="J714" s="7"/>
      <c r="K714" s="8"/>
      <c r="L714" s="7"/>
      <c r="M714" s="9"/>
      <c r="N714" s="1"/>
      <c r="R714" s="115"/>
    </row>
    <row r="715" spans="1:18" s="4" customFormat="1" x14ac:dyDescent="0.15">
      <c r="A715" s="1"/>
      <c r="B715" s="1"/>
      <c r="C715" s="1"/>
      <c r="D715" s="2"/>
      <c r="E715" s="2"/>
      <c r="F715" s="3"/>
      <c r="G715" s="56"/>
      <c r="H715" s="5"/>
      <c r="I715" s="5"/>
      <c r="J715" s="7"/>
      <c r="K715" s="8"/>
      <c r="L715" s="7"/>
      <c r="M715" s="9"/>
      <c r="N715" s="1"/>
      <c r="R715" s="115"/>
    </row>
    <row r="716" spans="1:18" s="4" customFormat="1" x14ac:dyDescent="0.15">
      <c r="A716" s="1"/>
      <c r="B716" s="1"/>
      <c r="C716" s="1"/>
      <c r="D716" s="2"/>
      <c r="E716" s="2"/>
      <c r="F716" s="3"/>
      <c r="G716" s="56"/>
      <c r="H716" s="5"/>
      <c r="I716" s="5"/>
      <c r="J716" s="7"/>
      <c r="K716" s="8"/>
      <c r="L716" s="7"/>
      <c r="M716" s="9"/>
      <c r="N716" s="1"/>
      <c r="R716" s="115"/>
    </row>
    <row r="717" spans="1:18" s="4" customFormat="1" x14ac:dyDescent="0.15">
      <c r="A717" s="1"/>
      <c r="B717" s="1"/>
      <c r="C717" s="1"/>
      <c r="D717" s="2"/>
      <c r="E717" s="2"/>
      <c r="F717" s="3"/>
      <c r="G717" s="56"/>
      <c r="H717" s="5"/>
      <c r="I717" s="5"/>
      <c r="J717" s="7"/>
      <c r="K717" s="8"/>
      <c r="L717" s="7"/>
      <c r="M717" s="9"/>
      <c r="N717" s="1"/>
      <c r="R717" s="115"/>
    </row>
    <row r="718" spans="1:18" s="4" customFormat="1" x14ac:dyDescent="0.15">
      <c r="A718" s="1"/>
      <c r="B718" s="1"/>
      <c r="C718" s="1"/>
      <c r="D718" s="2"/>
      <c r="E718" s="2"/>
      <c r="F718" s="3"/>
      <c r="G718" s="56"/>
      <c r="H718" s="5"/>
      <c r="I718" s="5"/>
      <c r="J718" s="7"/>
      <c r="K718" s="8"/>
      <c r="L718" s="7"/>
      <c r="M718" s="9"/>
      <c r="N718" s="1"/>
      <c r="R718" s="115"/>
    </row>
    <row r="719" spans="1:18" s="4" customFormat="1" x14ac:dyDescent="0.15">
      <c r="A719" s="1"/>
      <c r="B719" s="1"/>
      <c r="C719" s="1"/>
      <c r="D719" s="2"/>
      <c r="E719" s="2"/>
      <c r="F719" s="3"/>
      <c r="G719" s="56"/>
      <c r="H719" s="5"/>
      <c r="I719" s="5"/>
      <c r="J719" s="7"/>
      <c r="K719" s="8"/>
      <c r="L719" s="7"/>
      <c r="M719" s="9"/>
      <c r="N719" s="1"/>
      <c r="R719" s="115"/>
    </row>
    <row r="720" spans="1:18" s="4" customFormat="1" x14ac:dyDescent="0.15">
      <c r="A720" s="1"/>
      <c r="B720" s="1"/>
      <c r="C720" s="1"/>
      <c r="D720" s="2"/>
      <c r="E720" s="2"/>
      <c r="F720" s="3"/>
      <c r="G720" s="56"/>
      <c r="H720" s="5"/>
      <c r="I720" s="5"/>
      <c r="J720" s="7"/>
      <c r="K720" s="8"/>
      <c r="L720" s="7"/>
      <c r="M720" s="9"/>
      <c r="N720" s="1"/>
      <c r="R720" s="115"/>
    </row>
    <row r="721" spans="1:18" s="4" customFormat="1" x14ac:dyDescent="0.15">
      <c r="A721" s="1"/>
      <c r="B721" s="1"/>
      <c r="C721" s="1"/>
      <c r="D721" s="2"/>
      <c r="E721" s="2"/>
      <c r="F721" s="3"/>
      <c r="G721" s="56"/>
      <c r="H721" s="5"/>
      <c r="I721" s="5"/>
      <c r="J721" s="7"/>
      <c r="K721" s="8"/>
      <c r="L721" s="7"/>
      <c r="M721" s="9"/>
      <c r="N721" s="1"/>
      <c r="R721" s="115"/>
    </row>
    <row r="722" spans="1:18" s="4" customFormat="1" x14ac:dyDescent="0.15">
      <c r="A722" s="1"/>
      <c r="B722" s="1"/>
      <c r="C722" s="1"/>
      <c r="D722" s="2"/>
      <c r="E722" s="2"/>
      <c r="F722" s="3"/>
      <c r="G722" s="56"/>
      <c r="H722" s="5"/>
      <c r="I722" s="5"/>
      <c r="J722" s="7"/>
      <c r="K722" s="8"/>
      <c r="L722" s="7"/>
      <c r="M722" s="9"/>
      <c r="N722" s="1"/>
      <c r="R722" s="115"/>
    </row>
    <row r="723" spans="1:18" s="4" customFormat="1" x14ac:dyDescent="0.15">
      <c r="A723" s="1"/>
      <c r="B723" s="1"/>
      <c r="C723" s="1"/>
      <c r="D723" s="2"/>
      <c r="E723" s="2"/>
      <c r="F723" s="3"/>
      <c r="G723" s="56"/>
      <c r="H723" s="5"/>
      <c r="I723" s="5"/>
      <c r="J723" s="7"/>
      <c r="K723" s="8"/>
      <c r="L723" s="7"/>
      <c r="M723" s="9"/>
      <c r="N723" s="1"/>
      <c r="R723" s="115"/>
    </row>
    <row r="724" spans="1:18" s="4" customFormat="1" x14ac:dyDescent="0.15">
      <c r="A724" s="1"/>
      <c r="B724" s="1"/>
      <c r="C724" s="1"/>
      <c r="D724" s="2"/>
      <c r="E724" s="2"/>
      <c r="F724" s="3"/>
      <c r="G724" s="56"/>
      <c r="H724" s="5"/>
      <c r="I724" s="5"/>
      <c r="J724" s="7"/>
      <c r="K724" s="8"/>
      <c r="L724" s="7"/>
      <c r="M724" s="9"/>
      <c r="N724" s="1"/>
      <c r="R724" s="115"/>
    </row>
    <row r="725" spans="1:18" s="4" customFormat="1" x14ac:dyDescent="0.15">
      <c r="A725" s="1"/>
      <c r="B725" s="1"/>
      <c r="C725" s="1"/>
      <c r="D725" s="2"/>
      <c r="E725" s="2"/>
      <c r="F725" s="3"/>
      <c r="G725" s="56"/>
      <c r="H725" s="5"/>
      <c r="I725" s="5"/>
      <c r="J725" s="7"/>
      <c r="K725" s="8"/>
      <c r="L725" s="7"/>
      <c r="M725" s="9"/>
      <c r="N725" s="1"/>
      <c r="R725" s="115"/>
    </row>
    <row r="726" spans="1:18" s="4" customFormat="1" x14ac:dyDescent="0.15">
      <c r="A726" s="1"/>
      <c r="B726" s="1"/>
      <c r="C726" s="1"/>
      <c r="D726" s="2"/>
      <c r="E726" s="2"/>
      <c r="F726" s="3"/>
      <c r="G726" s="56"/>
      <c r="H726" s="5"/>
      <c r="I726" s="5"/>
      <c r="J726" s="7"/>
      <c r="K726" s="8"/>
      <c r="L726" s="7"/>
      <c r="M726" s="9"/>
      <c r="N726" s="1"/>
      <c r="R726" s="115"/>
    </row>
    <row r="727" spans="1:18" s="4" customFormat="1" x14ac:dyDescent="0.15">
      <c r="A727" s="1"/>
      <c r="B727" s="1"/>
      <c r="C727" s="1"/>
      <c r="D727" s="2"/>
      <c r="E727" s="2"/>
      <c r="F727" s="3"/>
      <c r="G727" s="56"/>
      <c r="H727" s="5"/>
      <c r="I727" s="5"/>
      <c r="J727" s="7"/>
      <c r="K727" s="8"/>
      <c r="L727" s="7"/>
      <c r="M727" s="9"/>
      <c r="N727" s="1"/>
      <c r="R727" s="115"/>
    </row>
    <row r="728" spans="1:18" s="4" customFormat="1" x14ac:dyDescent="0.15">
      <c r="A728" s="1"/>
      <c r="B728" s="1"/>
      <c r="C728" s="1"/>
      <c r="D728" s="2"/>
      <c r="E728" s="2"/>
      <c r="F728" s="3"/>
      <c r="G728" s="56"/>
      <c r="H728" s="5"/>
      <c r="I728" s="5"/>
      <c r="J728" s="7"/>
      <c r="K728" s="8"/>
      <c r="L728" s="7"/>
      <c r="M728" s="9"/>
      <c r="N728" s="1"/>
      <c r="R728" s="115"/>
    </row>
    <row r="729" spans="1:18" s="4" customFormat="1" x14ac:dyDescent="0.15">
      <c r="A729" s="1"/>
      <c r="B729" s="1"/>
      <c r="C729" s="1"/>
      <c r="D729" s="2"/>
      <c r="E729" s="2"/>
      <c r="F729" s="3"/>
      <c r="G729" s="56"/>
      <c r="H729" s="5"/>
      <c r="I729" s="5"/>
      <c r="J729" s="7"/>
      <c r="K729" s="8"/>
      <c r="L729" s="7"/>
      <c r="M729" s="9"/>
      <c r="N729" s="1"/>
      <c r="R729" s="115"/>
    </row>
    <row r="730" spans="1:18" s="4" customFormat="1" x14ac:dyDescent="0.15">
      <c r="A730" s="1"/>
      <c r="B730" s="1"/>
      <c r="C730" s="1"/>
      <c r="D730" s="2"/>
      <c r="E730" s="2"/>
      <c r="F730" s="3"/>
      <c r="G730" s="56"/>
      <c r="H730" s="5"/>
      <c r="I730" s="5"/>
      <c r="J730" s="7"/>
      <c r="K730" s="8"/>
      <c r="L730" s="7"/>
      <c r="M730" s="9"/>
      <c r="N730" s="1"/>
      <c r="R730" s="115"/>
    </row>
    <row r="731" spans="1:18" s="4" customFormat="1" x14ac:dyDescent="0.15">
      <c r="A731" s="1"/>
      <c r="B731" s="1"/>
      <c r="C731" s="1"/>
      <c r="D731" s="2"/>
      <c r="E731" s="2"/>
      <c r="F731" s="3"/>
      <c r="G731" s="56"/>
      <c r="H731" s="5"/>
      <c r="I731" s="5"/>
      <c r="J731" s="7"/>
      <c r="K731" s="8"/>
      <c r="L731" s="7"/>
      <c r="M731" s="9"/>
      <c r="N731" s="1"/>
      <c r="R731" s="115"/>
    </row>
    <row r="732" spans="1:18" s="4" customFormat="1" x14ac:dyDescent="0.15">
      <c r="A732" s="1"/>
      <c r="B732" s="1"/>
      <c r="C732" s="1"/>
      <c r="D732" s="2"/>
      <c r="E732" s="2"/>
      <c r="F732" s="3"/>
      <c r="G732" s="56"/>
      <c r="H732" s="5"/>
      <c r="I732" s="5"/>
      <c r="J732" s="7"/>
      <c r="K732" s="8"/>
      <c r="L732" s="7"/>
      <c r="M732" s="9"/>
      <c r="N732" s="1"/>
      <c r="R732" s="115"/>
    </row>
    <row r="733" spans="1:18" s="4" customFormat="1" x14ac:dyDescent="0.15">
      <c r="A733" s="1"/>
      <c r="B733" s="1"/>
      <c r="C733" s="1"/>
      <c r="D733" s="2"/>
      <c r="E733" s="2"/>
      <c r="F733" s="3"/>
      <c r="G733" s="56"/>
      <c r="H733" s="5"/>
      <c r="I733" s="5"/>
      <c r="J733" s="7"/>
      <c r="K733" s="8"/>
      <c r="L733" s="7"/>
      <c r="M733" s="9"/>
      <c r="N733" s="1"/>
      <c r="R733" s="115"/>
    </row>
    <row r="734" spans="1:18" s="4" customFormat="1" x14ac:dyDescent="0.15">
      <c r="A734" s="1"/>
      <c r="B734" s="1"/>
      <c r="C734" s="1"/>
      <c r="D734" s="2"/>
      <c r="E734" s="2"/>
      <c r="F734" s="3"/>
      <c r="G734" s="56"/>
      <c r="H734" s="5"/>
      <c r="I734" s="5"/>
      <c r="J734" s="7"/>
      <c r="K734" s="8"/>
      <c r="L734" s="7"/>
      <c r="M734" s="9"/>
      <c r="N734" s="1"/>
      <c r="R734" s="115"/>
    </row>
    <row r="735" spans="1:18" s="4" customFormat="1" x14ac:dyDescent="0.15">
      <c r="A735" s="1"/>
      <c r="B735" s="1"/>
      <c r="C735" s="1"/>
      <c r="D735" s="2"/>
      <c r="E735" s="2"/>
      <c r="F735" s="3"/>
      <c r="G735" s="56"/>
      <c r="H735" s="5"/>
      <c r="I735" s="5"/>
      <c r="J735" s="7"/>
      <c r="K735" s="8"/>
      <c r="L735" s="7"/>
      <c r="M735" s="9"/>
      <c r="N735" s="1"/>
      <c r="R735" s="115"/>
    </row>
    <row r="736" spans="1:18" s="4" customFormat="1" x14ac:dyDescent="0.15">
      <c r="A736" s="1"/>
      <c r="B736" s="1"/>
      <c r="C736" s="1"/>
      <c r="D736" s="2"/>
      <c r="E736" s="2"/>
      <c r="F736" s="3"/>
      <c r="G736" s="56"/>
      <c r="H736" s="5"/>
      <c r="I736" s="5"/>
      <c r="J736" s="7"/>
      <c r="K736" s="8"/>
      <c r="L736" s="7"/>
      <c r="M736" s="9"/>
      <c r="N736" s="1"/>
      <c r="R736" s="115"/>
    </row>
    <row r="737" spans="1:18" s="4" customFormat="1" x14ac:dyDescent="0.15">
      <c r="A737" s="1"/>
      <c r="B737" s="1"/>
      <c r="C737" s="1"/>
      <c r="D737" s="2"/>
      <c r="E737" s="2"/>
      <c r="F737" s="3"/>
      <c r="G737" s="56"/>
      <c r="H737" s="5"/>
      <c r="I737" s="5"/>
      <c r="J737" s="7"/>
      <c r="K737" s="8"/>
      <c r="L737" s="7"/>
      <c r="M737" s="9"/>
      <c r="N737" s="1"/>
      <c r="R737" s="115"/>
    </row>
    <row r="738" spans="1:18" s="4" customFormat="1" x14ac:dyDescent="0.15">
      <c r="A738" s="1"/>
      <c r="B738" s="1"/>
      <c r="C738" s="1"/>
      <c r="D738" s="2"/>
      <c r="E738" s="2"/>
      <c r="F738" s="3"/>
      <c r="G738" s="56"/>
      <c r="H738" s="5"/>
      <c r="I738" s="5"/>
      <c r="J738" s="7"/>
      <c r="K738" s="8"/>
      <c r="L738" s="7"/>
      <c r="M738" s="9"/>
      <c r="N738" s="1"/>
      <c r="R738" s="115"/>
    </row>
    <row r="739" spans="1:18" s="4" customFormat="1" x14ac:dyDescent="0.15">
      <c r="A739" s="1"/>
      <c r="B739" s="1"/>
      <c r="C739" s="1"/>
      <c r="D739" s="2"/>
      <c r="E739" s="2"/>
      <c r="F739" s="3"/>
      <c r="G739" s="56"/>
      <c r="H739" s="5"/>
      <c r="I739" s="5"/>
      <c r="J739" s="7"/>
      <c r="K739" s="8"/>
      <c r="L739" s="7"/>
      <c r="M739" s="9"/>
      <c r="N739" s="1"/>
      <c r="R739" s="115"/>
    </row>
    <row r="740" spans="1:18" s="4" customFormat="1" x14ac:dyDescent="0.15">
      <c r="A740" s="1"/>
      <c r="B740" s="1"/>
      <c r="C740" s="1"/>
      <c r="D740" s="2"/>
      <c r="E740" s="2"/>
      <c r="F740" s="3"/>
      <c r="G740" s="56"/>
      <c r="H740" s="5"/>
      <c r="I740" s="5"/>
      <c r="J740" s="7"/>
      <c r="K740" s="8"/>
      <c r="L740" s="7"/>
      <c r="M740" s="9"/>
      <c r="N740" s="1"/>
      <c r="R740" s="115"/>
    </row>
    <row r="741" spans="1:18" s="4" customFormat="1" x14ac:dyDescent="0.15">
      <c r="A741" s="1"/>
      <c r="B741" s="1"/>
      <c r="C741" s="1"/>
      <c r="D741" s="2"/>
      <c r="E741" s="2"/>
      <c r="F741" s="3"/>
      <c r="G741" s="56"/>
      <c r="H741" s="5"/>
      <c r="I741" s="5"/>
      <c r="J741" s="7"/>
      <c r="K741" s="8"/>
      <c r="L741" s="7"/>
      <c r="M741" s="9"/>
      <c r="N741" s="1"/>
      <c r="R741" s="115"/>
    </row>
    <row r="742" spans="1:18" s="4" customFormat="1" x14ac:dyDescent="0.15">
      <c r="A742" s="1"/>
      <c r="B742" s="1"/>
      <c r="C742" s="1"/>
      <c r="D742" s="2"/>
      <c r="E742" s="2"/>
      <c r="F742" s="3"/>
      <c r="G742" s="56"/>
      <c r="H742" s="5"/>
      <c r="I742" s="5"/>
      <c r="J742" s="7"/>
      <c r="K742" s="8"/>
      <c r="L742" s="7"/>
      <c r="M742" s="9"/>
      <c r="N742" s="1"/>
      <c r="R742" s="115"/>
    </row>
    <row r="743" spans="1:18" s="4" customFormat="1" x14ac:dyDescent="0.15">
      <c r="A743" s="1"/>
      <c r="B743" s="1"/>
      <c r="C743" s="1"/>
      <c r="D743" s="2"/>
      <c r="E743" s="2"/>
      <c r="F743" s="3"/>
      <c r="G743" s="56"/>
      <c r="H743" s="5"/>
      <c r="I743" s="5"/>
      <c r="J743" s="7"/>
      <c r="K743" s="8"/>
      <c r="L743" s="7"/>
      <c r="M743" s="9"/>
      <c r="N743" s="1"/>
      <c r="R743" s="115"/>
    </row>
    <row r="744" spans="1:18" s="4" customFormat="1" x14ac:dyDescent="0.15">
      <c r="A744" s="1"/>
      <c r="B744" s="1"/>
      <c r="C744" s="1"/>
      <c r="D744" s="2"/>
      <c r="E744" s="2"/>
      <c r="F744" s="3"/>
      <c r="G744" s="56"/>
      <c r="H744" s="5"/>
      <c r="I744" s="5"/>
      <c r="J744" s="7"/>
      <c r="K744" s="8"/>
      <c r="L744" s="7"/>
      <c r="M744" s="9"/>
      <c r="N744" s="1"/>
      <c r="R744" s="115"/>
    </row>
    <row r="745" spans="1:18" s="4" customFormat="1" x14ac:dyDescent="0.15">
      <c r="A745" s="1"/>
      <c r="B745" s="1"/>
      <c r="C745" s="1"/>
      <c r="D745" s="2"/>
      <c r="E745" s="2"/>
      <c r="F745" s="3"/>
      <c r="G745" s="56"/>
      <c r="H745" s="5"/>
      <c r="I745" s="5"/>
      <c r="J745" s="7"/>
      <c r="K745" s="8"/>
      <c r="L745" s="7"/>
      <c r="M745" s="9"/>
      <c r="N745" s="1"/>
      <c r="R745" s="115"/>
    </row>
    <row r="746" spans="1:18" s="4" customFormat="1" x14ac:dyDescent="0.15">
      <c r="A746" s="1"/>
      <c r="B746" s="1"/>
      <c r="C746" s="1"/>
      <c r="D746" s="2"/>
      <c r="E746" s="2"/>
      <c r="F746" s="3"/>
      <c r="G746" s="56"/>
      <c r="H746" s="5"/>
      <c r="I746" s="5"/>
      <c r="J746" s="7"/>
      <c r="K746" s="8"/>
      <c r="L746" s="7"/>
      <c r="M746" s="9"/>
      <c r="N746" s="1"/>
      <c r="R746" s="115"/>
    </row>
    <row r="747" spans="1:18" s="4" customFormat="1" x14ac:dyDescent="0.15">
      <c r="A747" s="1"/>
      <c r="B747" s="1"/>
      <c r="C747" s="1"/>
      <c r="D747" s="2"/>
      <c r="E747" s="2"/>
      <c r="F747" s="3"/>
      <c r="G747" s="56"/>
      <c r="H747" s="5"/>
      <c r="I747" s="5"/>
      <c r="J747" s="7"/>
      <c r="K747" s="8"/>
      <c r="L747" s="7"/>
      <c r="M747" s="9"/>
      <c r="N747" s="1"/>
      <c r="R747" s="115"/>
    </row>
    <row r="748" spans="1:18" s="4" customFormat="1" x14ac:dyDescent="0.15">
      <c r="A748" s="1"/>
      <c r="B748" s="1"/>
      <c r="C748" s="1"/>
      <c r="D748" s="2"/>
      <c r="E748" s="2"/>
      <c r="F748" s="3"/>
      <c r="G748" s="56"/>
      <c r="H748" s="5"/>
      <c r="I748" s="5"/>
      <c r="J748" s="7"/>
      <c r="K748" s="8"/>
      <c r="L748" s="7"/>
      <c r="M748" s="9"/>
      <c r="N748" s="1"/>
      <c r="R748" s="115"/>
    </row>
    <row r="749" spans="1:18" s="4" customFormat="1" x14ac:dyDescent="0.15">
      <c r="A749" s="1"/>
      <c r="B749" s="1"/>
      <c r="C749" s="1"/>
      <c r="D749" s="2"/>
      <c r="E749" s="2"/>
      <c r="F749" s="3"/>
      <c r="G749" s="56"/>
      <c r="H749" s="5"/>
      <c r="I749" s="5"/>
      <c r="J749" s="7"/>
      <c r="K749" s="8"/>
      <c r="L749" s="7"/>
      <c r="M749" s="9"/>
      <c r="N749" s="1"/>
      <c r="R749" s="115"/>
    </row>
    <row r="750" spans="1:18" s="4" customFormat="1" x14ac:dyDescent="0.15">
      <c r="A750" s="1"/>
      <c r="B750" s="1"/>
      <c r="C750" s="1"/>
      <c r="D750" s="2"/>
      <c r="E750" s="2"/>
      <c r="F750" s="3"/>
      <c r="G750" s="56"/>
      <c r="H750" s="5"/>
      <c r="I750" s="5"/>
      <c r="J750" s="7"/>
      <c r="K750" s="8"/>
      <c r="L750" s="7"/>
      <c r="M750" s="9"/>
      <c r="N750" s="1"/>
      <c r="R750" s="115"/>
    </row>
    <row r="751" spans="1:18" s="4" customFormat="1" x14ac:dyDescent="0.15">
      <c r="A751" s="1"/>
      <c r="B751" s="1"/>
      <c r="C751" s="1"/>
      <c r="D751" s="2"/>
      <c r="E751" s="2"/>
      <c r="F751" s="3"/>
      <c r="G751" s="56"/>
      <c r="H751" s="5"/>
      <c r="I751" s="5"/>
      <c r="J751" s="7"/>
      <c r="K751" s="8"/>
      <c r="L751" s="7"/>
      <c r="M751" s="9"/>
      <c r="N751" s="1"/>
      <c r="R751" s="115"/>
    </row>
    <row r="752" spans="1:18" s="4" customFormat="1" x14ac:dyDescent="0.15">
      <c r="A752" s="1"/>
      <c r="B752" s="1"/>
      <c r="C752" s="1"/>
      <c r="D752" s="2"/>
      <c r="E752" s="2"/>
      <c r="F752" s="3"/>
      <c r="G752" s="56"/>
      <c r="H752" s="5"/>
      <c r="I752" s="5"/>
      <c r="J752" s="7"/>
      <c r="K752" s="8"/>
      <c r="L752" s="7"/>
      <c r="M752" s="9"/>
      <c r="N752" s="1"/>
      <c r="R752" s="115"/>
    </row>
    <row r="753" spans="1:18" s="4" customFormat="1" x14ac:dyDescent="0.15">
      <c r="A753" s="1"/>
      <c r="B753" s="1"/>
      <c r="C753" s="1"/>
      <c r="D753" s="2"/>
      <c r="E753" s="2"/>
      <c r="F753" s="3"/>
      <c r="G753" s="56"/>
      <c r="H753" s="5"/>
      <c r="I753" s="5"/>
      <c r="J753" s="7"/>
      <c r="K753" s="8"/>
      <c r="L753" s="7"/>
      <c r="M753" s="9"/>
      <c r="N753" s="1"/>
      <c r="R753" s="115"/>
    </row>
    <row r="754" spans="1:18" s="4" customFormat="1" x14ac:dyDescent="0.15">
      <c r="A754" s="1"/>
      <c r="B754" s="1"/>
      <c r="C754" s="1"/>
      <c r="D754" s="2"/>
      <c r="E754" s="2"/>
      <c r="F754" s="3"/>
      <c r="G754" s="56"/>
      <c r="H754" s="5"/>
      <c r="I754" s="5"/>
      <c r="J754" s="7"/>
      <c r="K754" s="8"/>
      <c r="L754" s="7"/>
      <c r="M754" s="9"/>
      <c r="N754" s="1"/>
      <c r="R754" s="115"/>
    </row>
    <row r="755" spans="1:18" s="4" customFormat="1" x14ac:dyDescent="0.15">
      <c r="A755" s="1"/>
      <c r="B755" s="1"/>
      <c r="C755" s="1"/>
      <c r="D755" s="2"/>
      <c r="E755" s="2"/>
      <c r="F755" s="3"/>
      <c r="G755" s="56"/>
      <c r="H755" s="5"/>
      <c r="I755" s="5"/>
      <c r="J755" s="7"/>
      <c r="K755" s="8"/>
      <c r="L755" s="7"/>
      <c r="M755" s="9"/>
      <c r="N755" s="1"/>
      <c r="R755" s="115"/>
    </row>
    <row r="756" spans="1:18" s="4" customFormat="1" x14ac:dyDescent="0.15">
      <c r="A756" s="1"/>
      <c r="B756" s="1"/>
      <c r="C756" s="1"/>
      <c r="D756" s="2"/>
      <c r="E756" s="2"/>
      <c r="F756" s="3"/>
      <c r="G756" s="56"/>
      <c r="H756" s="5"/>
      <c r="I756" s="5"/>
      <c r="J756" s="7"/>
      <c r="K756" s="8"/>
      <c r="L756" s="7"/>
      <c r="M756" s="9"/>
      <c r="N756" s="1"/>
      <c r="R756" s="115"/>
    </row>
    <row r="757" spans="1:18" s="4" customFormat="1" x14ac:dyDescent="0.15">
      <c r="A757" s="1"/>
      <c r="B757" s="1"/>
      <c r="C757" s="1"/>
      <c r="D757" s="2"/>
      <c r="E757" s="2"/>
      <c r="F757" s="3"/>
      <c r="G757" s="56"/>
      <c r="H757" s="5"/>
      <c r="I757" s="5"/>
      <c r="J757" s="7"/>
      <c r="K757" s="8"/>
      <c r="L757" s="7"/>
      <c r="M757" s="9"/>
      <c r="N757" s="1"/>
      <c r="R757" s="115"/>
    </row>
    <row r="758" spans="1:18" s="4" customFormat="1" x14ac:dyDescent="0.15">
      <c r="A758" s="1"/>
      <c r="B758" s="1"/>
      <c r="C758" s="1"/>
      <c r="D758" s="2"/>
      <c r="E758" s="2"/>
      <c r="F758" s="3"/>
      <c r="G758" s="56"/>
      <c r="H758" s="5"/>
      <c r="I758" s="5"/>
      <c r="J758" s="7"/>
      <c r="K758" s="8"/>
      <c r="L758" s="7"/>
      <c r="M758" s="9"/>
      <c r="N758" s="1"/>
      <c r="R758" s="115"/>
    </row>
    <row r="759" spans="1:18" s="4" customFormat="1" x14ac:dyDescent="0.15">
      <c r="A759" s="1"/>
      <c r="B759" s="1"/>
      <c r="C759" s="1"/>
      <c r="D759" s="2"/>
      <c r="E759" s="2"/>
      <c r="F759" s="3"/>
      <c r="G759" s="56"/>
      <c r="H759" s="5"/>
      <c r="I759" s="5"/>
      <c r="J759" s="7"/>
      <c r="K759" s="8"/>
      <c r="L759" s="7"/>
      <c r="M759" s="9"/>
      <c r="N759" s="1"/>
      <c r="R759" s="115"/>
    </row>
    <row r="760" spans="1:18" s="4" customFormat="1" x14ac:dyDescent="0.15">
      <c r="A760" s="1"/>
      <c r="B760" s="1"/>
      <c r="C760" s="1"/>
      <c r="D760" s="2"/>
      <c r="E760" s="2"/>
      <c r="F760" s="3"/>
      <c r="G760" s="56"/>
      <c r="H760" s="5"/>
      <c r="I760" s="5"/>
      <c r="J760" s="7"/>
      <c r="K760" s="8"/>
      <c r="L760" s="7"/>
      <c r="M760" s="9"/>
      <c r="N760" s="1"/>
      <c r="R760" s="115"/>
    </row>
    <row r="761" spans="1:18" s="4" customFormat="1" x14ac:dyDescent="0.15">
      <c r="A761" s="1"/>
      <c r="B761" s="1"/>
      <c r="C761" s="1"/>
      <c r="D761" s="2"/>
      <c r="E761" s="2"/>
      <c r="F761" s="3"/>
      <c r="G761" s="56"/>
      <c r="H761" s="5"/>
      <c r="I761" s="5"/>
      <c r="J761" s="7"/>
      <c r="K761" s="8"/>
      <c r="L761" s="7"/>
      <c r="M761" s="9"/>
      <c r="N761" s="1"/>
      <c r="R761" s="115"/>
    </row>
    <row r="762" spans="1:18" s="4" customFormat="1" x14ac:dyDescent="0.15">
      <c r="A762" s="1"/>
      <c r="B762" s="1"/>
      <c r="C762" s="1"/>
      <c r="D762" s="2"/>
      <c r="E762" s="2"/>
      <c r="F762" s="3"/>
      <c r="G762" s="56"/>
      <c r="H762" s="5"/>
      <c r="I762" s="5"/>
      <c r="J762" s="7"/>
      <c r="K762" s="8"/>
      <c r="L762" s="7"/>
      <c r="M762" s="9"/>
      <c r="N762" s="1"/>
      <c r="R762" s="115"/>
    </row>
    <row r="763" spans="1:18" s="4" customFormat="1" x14ac:dyDescent="0.15">
      <c r="A763" s="1"/>
      <c r="B763" s="1"/>
      <c r="C763" s="1"/>
      <c r="D763" s="2"/>
      <c r="E763" s="2"/>
      <c r="F763" s="3"/>
      <c r="G763" s="56"/>
      <c r="H763" s="5"/>
      <c r="I763" s="5"/>
      <c r="J763" s="7"/>
      <c r="K763" s="8"/>
      <c r="L763" s="7"/>
      <c r="M763" s="9"/>
      <c r="N763" s="1"/>
      <c r="R763" s="115"/>
    </row>
    <row r="764" spans="1:18" s="4" customFormat="1" x14ac:dyDescent="0.15">
      <c r="A764" s="1"/>
      <c r="B764" s="1"/>
      <c r="C764" s="1"/>
      <c r="D764" s="2"/>
      <c r="E764" s="2"/>
      <c r="F764" s="3"/>
      <c r="G764" s="56"/>
      <c r="H764" s="5"/>
      <c r="I764" s="5"/>
      <c r="J764" s="7"/>
      <c r="K764" s="8"/>
      <c r="L764" s="7"/>
      <c r="M764" s="9"/>
      <c r="N764" s="1"/>
      <c r="R764" s="115"/>
    </row>
    <row r="765" spans="1:18" s="4" customFormat="1" x14ac:dyDescent="0.15">
      <c r="A765" s="1"/>
      <c r="B765" s="1"/>
      <c r="C765" s="1"/>
      <c r="D765" s="2"/>
      <c r="E765" s="2"/>
      <c r="F765" s="3"/>
      <c r="G765" s="56"/>
      <c r="H765" s="5"/>
      <c r="I765" s="5"/>
      <c r="J765" s="7"/>
      <c r="K765" s="8"/>
      <c r="L765" s="7"/>
      <c r="M765" s="9"/>
      <c r="N765" s="1"/>
      <c r="R765" s="115"/>
    </row>
    <row r="766" spans="1:18" s="4" customFormat="1" x14ac:dyDescent="0.15">
      <c r="A766" s="1"/>
      <c r="B766" s="1"/>
      <c r="C766" s="1"/>
      <c r="D766" s="2"/>
      <c r="E766" s="2"/>
      <c r="F766" s="3"/>
      <c r="G766" s="56"/>
      <c r="H766" s="5"/>
      <c r="I766" s="5"/>
      <c r="J766" s="7"/>
      <c r="K766" s="8"/>
      <c r="L766" s="7"/>
      <c r="M766" s="9"/>
      <c r="N766" s="1"/>
      <c r="R766" s="115"/>
    </row>
    <row r="767" spans="1:18" s="4" customFormat="1" x14ac:dyDescent="0.15">
      <c r="A767" s="1"/>
      <c r="B767" s="1"/>
      <c r="C767" s="1"/>
      <c r="D767" s="2"/>
      <c r="E767" s="2"/>
      <c r="F767" s="3"/>
      <c r="G767" s="56"/>
      <c r="H767" s="5"/>
      <c r="I767" s="5"/>
      <c r="J767" s="7"/>
      <c r="K767" s="8"/>
      <c r="L767" s="7"/>
      <c r="M767" s="9"/>
      <c r="N767" s="1"/>
      <c r="R767" s="115"/>
    </row>
  </sheetData>
  <protectedRanges>
    <protectedRange password="92EF" sqref="D63" name="Rango2_1_1_2_5_5"/>
    <protectedRange password="92EF" sqref="D320:E323" name="Rango2_1_1_2_10_11"/>
    <protectedRange password="92EF" sqref="D377:E377" name="Rango2_1_1_2_1_1_2"/>
    <protectedRange password="92EF" sqref="D189:E192" name="Rango2_1_1_2_10_7_1"/>
    <protectedRange password="92EF" sqref="D193:E193" name="Rango2_1_1_2_10_8_1"/>
    <protectedRange password="92EF" sqref="E204 D200:E200" name="Rango2_1_1_2_10_10_1"/>
    <protectedRange password="92EF" sqref="D215:E215" name="Rango2_1_1_2_1_1_1_1"/>
    <protectedRange password="92EF" sqref="D216:E217" name="Rango2_1_1_2_1_1_1_1_1"/>
    <protectedRange password="92EF" sqref="D218:E218" name="Rango2_1_1_2_1_1_1_1_2"/>
    <protectedRange password="92EF" sqref="D219:E219" name="Rango2_1_1_2_1_1_1_1_3"/>
    <protectedRange password="92EF" sqref="D220:E221" name="Rango2_1_1_2_1_1_1_1_4"/>
    <protectedRange password="92EF" sqref="D222:E222" name="Rango2_1_1_2_1_1_1_1_5"/>
    <protectedRange password="92EF" sqref="D223:E223" name="Rango2_1_1_2_1_1_1_1_6"/>
    <protectedRange password="92EF" sqref="D224:E224" name="Rango2_1_1_2_1_1_1_1_7"/>
    <protectedRange password="92EF" sqref="D225:E225" name="Rango2_1_1_2_1_1_1_1_8"/>
    <protectedRange password="92EF" sqref="D226:E228" name="Rango2_1_1_2_1_1_1_1_9"/>
    <protectedRange password="92EF" sqref="D229:E230" name="Rango2_1_1_2_1_1_1_1_10"/>
    <protectedRange password="92EF" sqref="D231:E231" name="Rango2_1_1_2_1_1_1_1_11"/>
    <protectedRange password="92EF" sqref="D232:E232" name="Rango2_1_1_2_1_1_1_1_12"/>
    <protectedRange password="92EF" sqref="D233:E233" name="Rango2_1_1_2_1_1_1_1_13"/>
    <protectedRange password="92EF" sqref="D234:E234" name="Rango2_1_1_2_1_1_1_1_14"/>
    <protectedRange password="92EF" sqref="D235:E235" name="Rango2_1_1_2_1_1_1_1_15"/>
    <protectedRange password="92EF" sqref="D236:E236" name="Rango2_1_1_2_1_1_1_1_16"/>
    <protectedRange password="92EF" sqref="D237:E237" name="Rango2_1_1_2_1_1_1_1_17"/>
    <protectedRange password="92EF" sqref="D238:E238" name="Rango2_1_1_2_1_1_1_1_18"/>
    <protectedRange password="92EF" sqref="D242:E242 D239:E239" name="Rango2_1_1_2_1_1_1_1_19"/>
    <protectedRange password="92EF" sqref="D243:E243" name="Rango2_1_1_2_1_1_1_1_20"/>
    <protectedRange password="92EF" sqref="D244:E244" name="Rango2_1_1_2_1_1_1_1_21"/>
    <protectedRange password="92EF" sqref="D245" name="Rango2_1_1_2_1_1_1_1_22"/>
    <protectedRange password="92EF" sqref="D246" name="Rango2_1_1_2_1_1_1_1_23"/>
    <protectedRange password="92EF" sqref="D247:E251" name="Rango2_1_1_2_1_1_1_1_47"/>
    <protectedRange password="92EF" sqref="D252:E254" name="Rango2_1_1_2_1_1_1_1_48"/>
    <protectedRange password="92EF" sqref="D255:D257 E256:E257" name="Rango2_1_1_2_1_1_1_1_49"/>
    <protectedRange password="92EF" sqref="D258:E261" name="Rango2_1_1_2_1_1_1_1_50"/>
    <protectedRange password="92EF" sqref="D262:E262" name="Rango2_1_1_2_1_1_1_1_51"/>
    <protectedRange password="92EF" sqref="D263:E263" name="Rango2_1_1_2_1_1_1_1_52"/>
    <protectedRange password="92EF" sqref="D240:E240" name="Rango2_1_1_2_10_6_1"/>
    <protectedRange password="92EF" sqref="D264:E264" name="Rango2_1_1_2_1_1_1_1_53"/>
    <protectedRange password="92EF" sqref="D241" name="Rango2_1_1_2_10_9_1"/>
    <protectedRange password="92EF" sqref="D265:E265" name="Rango2_1_1_2_10_11_1"/>
    <protectedRange password="92EF" sqref="D266:E266" name="Rango2_1_1_2_10_11_1_1"/>
  </protectedRanges>
  <autoFilter ref="A4:AC617" xr:uid="{F3BB7CC1-43E3-49C8-A397-84DA59DC15F8}">
    <filterColumn colId="13">
      <filters blank="1">
        <filter val="PLAZO VIGENTE"/>
      </filters>
    </filterColumn>
    <sortState xmlns:xlrd2="http://schemas.microsoft.com/office/spreadsheetml/2017/richdata2" ref="A5:AC568">
      <sortCondition sortBy="cellColor" ref="E4:E568" dxfId="0"/>
    </sortState>
  </autoFilter>
  <conditionalFormatting sqref="C5:C558">
    <cfRule type="cellIs" dxfId="50" priority="23" operator="equal">
      <formula>"NO"</formula>
    </cfRule>
    <cfRule type="cellIs" dxfId="49" priority="25" operator="equal">
      <formula>"""SI"""</formula>
    </cfRule>
    <cfRule type="cellIs" dxfId="48" priority="24" operator="equal">
      <formula>"""NO"""</formula>
    </cfRule>
    <cfRule type="cellIs" dxfId="47" priority="26" operator="equal">
      <formula>"SI"</formula>
    </cfRule>
  </conditionalFormatting>
  <conditionalFormatting sqref="C573">
    <cfRule type="cellIs" dxfId="46" priority="18" operator="equal">
      <formula>"NO"</formula>
    </cfRule>
    <cfRule type="cellIs" dxfId="45" priority="19" operator="equal">
      <formula>"""NO"""</formula>
    </cfRule>
    <cfRule type="cellIs" dxfId="44" priority="20" operator="equal">
      <formula>"""SI"""</formula>
    </cfRule>
    <cfRule type="cellIs" dxfId="43" priority="21" operator="equal">
      <formula>"SI"</formula>
    </cfRule>
  </conditionalFormatting>
  <conditionalFormatting sqref="C586">
    <cfRule type="cellIs" dxfId="42" priority="14" operator="equal">
      <formula>"NO"</formula>
    </cfRule>
    <cfRule type="cellIs" dxfId="41" priority="15" operator="equal">
      <formula>"""NO"""</formula>
    </cfRule>
    <cfRule type="cellIs" dxfId="40" priority="16" operator="equal">
      <formula>"""SI"""</formula>
    </cfRule>
    <cfRule type="cellIs" dxfId="39" priority="17" operator="equal">
      <formula>"SI"</formula>
    </cfRule>
  </conditionalFormatting>
  <conditionalFormatting sqref="C589:C591">
    <cfRule type="cellIs" dxfId="38" priority="6" operator="equal">
      <formula>"NO"</formula>
    </cfRule>
    <cfRule type="cellIs" dxfId="37" priority="7" operator="equal">
      <formula>"""NO"""</formula>
    </cfRule>
    <cfRule type="cellIs" dxfId="36" priority="8" operator="equal">
      <formula>"""SI"""</formula>
    </cfRule>
    <cfRule type="cellIs" dxfId="35" priority="9" operator="equal">
      <formula>"SI"</formula>
    </cfRule>
  </conditionalFormatting>
  <conditionalFormatting sqref="D11:D108 D319:D325">
    <cfRule type="duplicateValues" dxfId="34" priority="229"/>
  </conditionalFormatting>
  <conditionalFormatting sqref="D326:D548 D550">
    <cfRule type="duplicateValues" dxfId="33" priority="237"/>
  </conditionalFormatting>
  <conditionalFormatting sqref="D549">
    <cfRule type="duplicateValues" dxfId="32" priority="22"/>
  </conditionalFormatting>
  <conditionalFormatting sqref="D551">
    <cfRule type="duplicateValues" dxfId="31" priority="78"/>
  </conditionalFormatting>
  <conditionalFormatting sqref="E552:E559">
    <cfRule type="duplicateValues" dxfId="30" priority="34"/>
  </conditionalFormatting>
  <conditionalFormatting sqref="E593:E594 E560:E591 E596:E665">
    <cfRule type="duplicateValues" dxfId="29" priority="246"/>
  </conditionalFormatting>
  <conditionalFormatting sqref="E595">
    <cfRule type="duplicateValues" dxfId="28" priority="5"/>
  </conditionalFormatting>
  <conditionalFormatting sqref="F5:F62">
    <cfRule type="iconSet" priority="226">
      <iconSet>
        <cfvo type="percent" val="0"/>
        <cfvo type="percent" val="33"/>
        <cfvo type="percent" val="67"/>
      </iconSet>
    </cfRule>
  </conditionalFormatting>
  <conditionalFormatting sqref="F5:F557">
    <cfRule type="cellIs" dxfId="27" priority="27" operator="equal">
      <formula>"NO EJECUTADO"</formula>
    </cfRule>
    <cfRule type="cellIs" dxfId="26" priority="28" operator="equal">
      <formula>"EN EJECUCIÓN"</formula>
    </cfRule>
    <cfRule type="cellIs" dxfId="25" priority="29" operator="equal">
      <formula>"EJECUTADO"</formula>
    </cfRule>
  </conditionalFormatting>
  <conditionalFormatting sqref="F17">
    <cfRule type="iconSet" priority="132">
      <iconSet>
        <cfvo type="percent" val="0"/>
        <cfvo type="percent" val="33"/>
        <cfvo type="percent" val="67"/>
      </iconSet>
    </cfRule>
  </conditionalFormatting>
  <conditionalFormatting sqref="F83">
    <cfRule type="iconSet" priority="219">
      <iconSet>
        <cfvo type="percent" val="0"/>
        <cfvo type="percent" val="33"/>
        <cfvo type="percent" val="67"/>
      </iconSet>
    </cfRule>
  </conditionalFormatting>
  <conditionalFormatting sqref="F84">
    <cfRule type="iconSet" priority="220">
      <iconSet>
        <cfvo type="percent" val="0"/>
        <cfvo type="percent" val="33"/>
        <cfvo type="percent" val="67"/>
      </iconSet>
    </cfRule>
  </conditionalFormatting>
  <conditionalFormatting sqref="F85">
    <cfRule type="iconSet" priority="221">
      <iconSet>
        <cfvo type="percent" val="0"/>
        <cfvo type="percent" val="33"/>
        <cfvo type="percent" val="67"/>
      </iconSet>
    </cfRule>
  </conditionalFormatting>
  <conditionalFormatting sqref="F86">
    <cfRule type="iconSet" priority="222">
      <iconSet>
        <cfvo type="percent" val="0"/>
        <cfvo type="percent" val="33"/>
        <cfvo type="percent" val="67"/>
      </iconSet>
    </cfRule>
  </conditionalFormatting>
  <conditionalFormatting sqref="F90:F99">
    <cfRule type="iconSet" priority="223">
      <iconSet>
        <cfvo type="percent" val="0"/>
        <cfvo type="percent" val="33"/>
        <cfvo type="percent" val="67"/>
      </iconSet>
    </cfRule>
  </conditionalFormatting>
  <conditionalFormatting sqref="F100:F203">
    <cfRule type="iconSet" priority="225">
      <iconSet>
        <cfvo type="percent" val="0"/>
        <cfvo type="percent" val="33"/>
        <cfvo type="percent" val="67"/>
      </iconSet>
    </cfRule>
  </conditionalFormatting>
  <conditionalFormatting sqref="F204:F214 F87:F89 F63:F82">
    <cfRule type="iconSet" priority="224">
      <iconSet>
        <cfvo type="percent" val="0"/>
        <cfvo type="percent" val="33"/>
        <cfvo type="percent" val="67"/>
      </iconSet>
    </cfRule>
  </conditionalFormatting>
  <conditionalFormatting sqref="F215:F266">
    <cfRule type="iconSet" priority="215">
      <iconSet>
        <cfvo type="percent" val="0"/>
        <cfvo type="percent" val="33"/>
        <cfvo type="percent" val="67"/>
      </iconSet>
    </cfRule>
  </conditionalFormatting>
  <conditionalFormatting sqref="F267:F268">
    <cfRule type="iconSet" priority="216">
      <iconSet>
        <cfvo type="percent" val="0"/>
        <cfvo type="percent" val="33"/>
        <cfvo type="percent" val="67"/>
      </iconSet>
    </cfRule>
  </conditionalFormatting>
  <conditionalFormatting sqref="F269:F314">
    <cfRule type="iconSet" priority="217">
      <iconSet>
        <cfvo type="percent" val="0"/>
        <cfvo type="percent" val="33"/>
        <cfvo type="percent" val="67"/>
      </iconSet>
    </cfRule>
  </conditionalFormatting>
  <conditionalFormatting sqref="F315:F319">
    <cfRule type="iconSet" priority="218">
      <iconSet>
        <cfvo type="percent" val="0"/>
        <cfvo type="percent" val="33"/>
        <cfvo type="percent" val="67"/>
      </iconSet>
    </cfRule>
  </conditionalFormatting>
  <conditionalFormatting sqref="F320:F382">
    <cfRule type="iconSet" priority="232">
      <iconSet>
        <cfvo type="percent" val="0"/>
        <cfvo type="percent" val="33"/>
        <cfvo type="percent" val="67"/>
      </iconSet>
    </cfRule>
  </conditionalFormatting>
  <conditionalFormatting sqref="F383:F469">
    <cfRule type="iconSet" priority="244">
      <iconSet>
        <cfvo type="percent" val="0"/>
        <cfvo type="percent" val="33"/>
        <cfvo type="percent" val="67"/>
      </iconSet>
    </cfRule>
  </conditionalFormatting>
  <conditionalFormatting sqref="F466">
    <cfRule type="iconSet" priority="188">
      <iconSet>
        <cfvo type="percent" val="0"/>
        <cfvo type="percent" val="33"/>
        <cfvo type="percent" val="67"/>
      </iconSet>
    </cfRule>
  </conditionalFormatting>
  <conditionalFormatting sqref="F470">
    <cfRule type="iconSet" priority="187">
      <iconSet>
        <cfvo type="percent" val="0"/>
        <cfvo type="percent" val="33"/>
        <cfvo type="percent" val="67"/>
      </iconSet>
    </cfRule>
  </conditionalFormatting>
  <conditionalFormatting sqref="F470:F482">
    <cfRule type="iconSet" priority="230">
      <iconSet>
        <cfvo type="percent" val="0"/>
        <cfvo type="percent" val="33"/>
        <cfvo type="percent" val="67"/>
      </iconSet>
    </cfRule>
  </conditionalFormatting>
  <conditionalFormatting sqref="F483:F487">
    <cfRule type="iconSet" priority="116">
      <iconSet>
        <cfvo type="percent" val="0"/>
        <cfvo type="percent" val="33"/>
        <cfvo type="percent" val="67"/>
      </iconSet>
    </cfRule>
  </conditionalFormatting>
  <conditionalFormatting sqref="F488:F489">
    <cfRule type="iconSet" priority="99">
      <iconSet>
        <cfvo type="percent" val="0"/>
        <cfvo type="percent" val="33"/>
        <cfvo type="percent" val="67"/>
      </iconSet>
    </cfRule>
  </conditionalFormatting>
  <conditionalFormatting sqref="F490:F550">
    <cfRule type="iconSet" priority="238">
      <iconSet>
        <cfvo type="percent" val="0"/>
        <cfvo type="percent" val="33"/>
        <cfvo type="percent" val="67"/>
      </iconSet>
    </cfRule>
  </conditionalFormatting>
  <conditionalFormatting sqref="F541">
    <cfRule type="iconSet" priority="83">
      <iconSet>
        <cfvo type="percent" val="0"/>
        <cfvo type="percent" val="33"/>
        <cfvo type="percent" val="67"/>
      </iconSet>
    </cfRule>
  </conditionalFormatting>
  <conditionalFormatting sqref="F551">
    <cfRule type="iconSet" priority="79">
      <iconSet>
        <cfvo type="percent" val="0"/>
        <cfvo type="percent" val="33"/>
        <cfvo type="percent" val="67"/>
      </iconSet>
    </cfRule>
  </conditionalFormatting>
  <conditionalFormatting sqref="G513">
    <cfRule type="cellIs" dxfId="24" priority="105" operator="equal">
      <formula>"""NO"""</formula>
    </cfRule>
    <cfRule type="cellIs" dxfId="23" priority="106" operator="equal">
      <formula>"""SI"""</formula>
    </cfRule>
    <cfRule type="cellIs" dxfId="22" priority="107" operator="equal">
      <formula>"SI"</formula>
    </cfRule>
    <cfRule type="cellIs" dxfId="21" priority="104" operator="equal">
      <formula>"NO"</formula>
    </cfRule>
  </conditionalFormatting>
  <conditionalFormatting sqref="N5:N615">
    <cfRule type="cellIs" dxfId="20" priority="3" operator="equal">
      <formula>"VIGENTE"</formula>
    </cfRule>
    <cfRule type="cellIs" dxfId="19" priority="2" operator="equal">
      <formula>"PLAZO TERMINADO"</formula>
    </cfRule>
    <cfRule type="cellIs" dxfId="18" priority="1" operator="equal">
      <formula>"PLAZO VIGENTE"</formula>
    </cfRule>
    <cfRule type="cellIs" dxfId="17" priority="4" operator="equal">
      <formula>"TERMINADO"</formula>
    </cfRule>
  </conditionalFormatting>
  <conditionalFormatting sqref="O12:Q23 O329:Q346">
    <cfRule type="cellIs" dxfId="16" priority="90" operator="equal">
      <formula>"SI"</formula>
    </cfRule>
    <cfRule type="cellIs" dxfId="15" priority="91" operator="equal">
      <formula>"NO"</formula>
    </cfRule>
  </conditionalFormatting>
  <conditionalFormatting sqref="O101:Q106 Q107:Q319 Q347:Q376">
    <cfRule type="cellIs" dxfId="14" priority="142" operator="equal">
      <formula>"SI"</formula>
    </cfRule>
    <cfRule type="cellIs" dxfId="13" priority="141" operator="equal">
      <formula>"NO"</formula>
    </cfRule>
  </conditionalFormatting>
  <conditionalFormatting sqref="Q5:Q11 Q24:Q70 O71:Q75 Q76:Q85 O86:Q92 Q93:Q100 O320:Q322 Q323:Q328 O377:Q378">
    <cfRule type="cellIs" dxfId="12" priority="204" operator="equal">
      <formula>"SI"</formula>
    </cfRule>
    <cfRule type="cellIs" dxfId="11" priority="203" operator="equal">
      <formula>"NO"</formula>
    </cfRule>
  </conditionalFormatting>
  <conditionalFormatting sqref="Q6:Q11 Q14 Q24:Q70 Q72 Q76:Q86 Q88:Q91 Q93:Q101 Q107:Q319 Q323:Q331">
    <cfRule type="cellIs" dxfId="10" priority="194" operator="equal">
      <formula>"TERMINADO"</formula>
    </cfRule>
    <cfRule type="cellIs" dxfId="9" priority="193" operator="equal">
      <formula>"VIGENTE"</formula>
    </cfRule>
  </conditionalFormatting>
  <conditionalFormatting sqref="Q18">
    <cfRule type="cellIs" dxfId="8" priority="210" operator="equal">
      <formula>"TERMINADO"</formula>
    </cfRule>
    <cfRule type="cellIs" dxfId="7" priority="209" operator="equal">
      <formula>"VIGENTE"</formula>
    </cfRule>
  </conditionalFormatting>
  <conditionalFormatting sqref="Q339:Q376">
    <cfRule type="cellIs" dxfId="6" priority="208" operator="equal">
      <formula>"TERMINADO"</formula>
    </cfRule>
    <cfRule type="cellIs" dxfId="5" priority="207" operator="equal">
      <formula>"VIGENTE"</formula>
    </cfRule>
  </conditionalFormatting>
  <conditionalFormatting sqref="Q379:Q570">
    <cfRule type="cellIs" dxfId="4" priority="55" operator="equal">
      <formula>"TERMINADO"</formula>
    </cfRule>
    <cfRule type="cellIs" dxfId="3" priority="54" operator="equal">
      <formula>"VIGENTE"</formula>
    </cfRule>
    <cfRule type="cellIs" dxfId="2" priority="48" operator="equal">
      <formula>"NO"</formula>
    </cfRule>
    <cfRule type="cellIs" dxfId="1" priority="49" operator="equal">
      <formula>"SI"</formula>
    </cfRule>
  </conditionalFormatting>
  <printOptions horizontalCentered="1"/>
  <pageMargins left="0.23622047244094491" right="0.23622047244094491" top="0.35433070866141736" bottom="0.15748031496062992" header="0.31496062992125984" footer="0.31496062992125984"/>
  <pageSetup paperSize="9" scale="5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8F81-E6FE-4078-BD2C-BE9CF2D7F024}">
  <dimension ref="E19:XFD33"/>
  <sheetViews>
    <sheetView topLeftCell="A10" workbookViewId="0">
      <selection activeCell="T19" sqref="T19"/>
    </sheetView>
  </sheetViews>
  <sheetFormatPr baseColWidth="10" defaultRowHeight="15" x14ac:dyDescent="0.25"/>
  <sheetData>
    <row r="19" spans="23:16384" x14ac:dyDescent="0.25">
      <c r="W19">
        <f>'SEGUIMIENTO CONVENIOS'!R572</f>
        <v>1</v>
      </c>
      <c r="X19">
        <f>'SEGUIMIENTO CONVENIOS'!S572</f>
        <v>0</v>
      </c>
      <c r="Y19">
        <f>'SEGUIMIENTO CONVENIOS'!T572</f>
        <v>0</v>
      </c>
      <c r="Z19">
        <f>'SEGUIMIENTO CONVENIOS'!U572</f>
        <v>0</v>
      </c>
      <c r="AA19">
        <f>'SEGUIMIENTO CONVENIOS'!V572</f>
        <v>0</v>
      </c>
      <c r="AB19">
        <f>'SEGUIMIENTO CONVENIOS'!W572</f>
        <v>0</v>
      </c>
      <c r="AC19">
        <f>'SEGUIMIENTO CONVENIOS'!X572</f>
        <v>0</v>
      </c>
      <c r="AD19">
        <f>'SEGUIMIENTO CONVENIOS'!Y572</f>
        <v>0</v>
      </c>
      <c r="AE19">
        <f>'SEGUIMIENTO CONVENIOS'!Z572</f>
        <v>0</v>
      </c>
      <c r="AF19">
        <f>'SEGUIMIENTO CONVENIOS'!AA572</f>
        <v>0</v>
      </c>
      <c r="AG19">
        <f>'SEGUIMIENTO CONVENIOS'!AB572</f>
        <v>0</v>
      </c>
      <c r="AH19">
        <f>'SEGUIMIENTO CONVENIOS'!AC572</f>
        <v>0</v>
      </c>
      <c r="AI19">
        <f>'SEGUIMIENTO CONVENIOS'!AD572</f>
        <v>0</v>
      </c>
      <c r="AJ19">
        <f>'SEGUIMIENTO CONVENIOS'!AE572</f>
        <v>0</v>
      </c>
      <c r="AK19">
        <f>'SEGUIMIENTO CONVENIOS'!AF572</f>
        <v>0</v>
      </c>
      <c r="AL19">
        <f>'SEGUIMIENTO CONVENIOS'!AG572</f>
        <v>0</v>
      </c>
      <c r="AM19">
        <f>'SEGUIMIENTO CONVENIOS'!AH572</f>
        <v>0</v>
      </c>
      <c r="AN19">
        <f>'SEGUIMIENTO CONVENIOS'!AI572</f>
        <v>0</v>
      </c>
      <c r="AO19">
        <f>'SEGUIMIENTO CONVENIOS'!AJ572</f>
        <v>0</v>
      </c>
      <c r="AP19">
        <f>'SEGUIMIENTO CONVENIOS'!AK572</f>
        <v>0</v>
      </c>
      <c r="AQ19">
        <f>'SEGUIMIENTO CONVENIOS'!AL572</f>
        <v>0</v>
      </c>
      <c r="AR19">
        <f>'SEGUIMIENTO CONVENIOS'!AM572</f>
        <v>0</v>
      </c>
      <c r="AS19">
        <f>'SEGUIMIENTO CONVENIOS'!AN572</f>
        <v>0</v>
      </c>
      <c r="AT19">
        <f>'SEGUIMIENTO CONVENIOS'!AO572</f>
        <v>0</v>
      </c>
      <c r="AU19">
        <f>'SEGUIMIENTO CONVENIOS'!AP572</f>
        <v>0</v>
      </c>
      <c r="AV19">
        <f>'SEGUIMIENTO CONVENIOS'!AQ572</f>
        <v>0</v>
      </c>
      <c r="AW19">
        <f>'SEGUIMIENTO CONVENIOS'!AR572</f>
        <v>0</v>
      </c>
      <c r="AX19">
        <f>'SEGUIMIENTO CONVENIOS'!AS572</f>
        <v>0</v>
      </c>
      <c r="AY19">
        <f>'SEGUIMIENTO CONVENIOS'!AT572</f>
        <v>0</v>
      </c>
      <c r="AZ19">
        <f>'SEGUIMIENTO CONVENIOS'!AU572</f>
        <v>0</v>
      </c>
      <c r="BA19">
        <f>'SEGUIMIENTO CONVENIOS'!AV572</f>
        <v>0</v>
      </c>
      <c r="BB19">
        <f>'SEGUIMIENTO CONVENIOS'!AW572</f>
        <v>0</v>
      </c>
      <c r="BC19">
        <f>'SEGUIMIENTO CONVENIOS'!AX572</f>
        <v>0</v>
      </c>
      <c r="BD19">
        <f>'SEGUIMIENTO CONVENIOS'!AY572</f>
        <v>0</v>
      </c>
      <c r="BE19">
        <f>'SEGUIMIENTO CONVENIOS'!AZ572</f>
        <v>0</v>
      </c>
      <c r="BF19">
        <f>'SEGUIMIENTO CONVENIOS'!BA572</f>
        <v>0</v>
      </c>
      <c r="BG19">
        <f>'SEGUIMIENTO CONVENIOS'!BB572</f>
        <v>0</v>
      </c>
      <c r="BH19">
        <f>'SEGUIMIENTO CONVENIOS'!BC572</f>
        <v>0</v>
      </c>
      <c r="BI19">
        <f>'SEGUIMIENTO CONVENIOS'!BD572</f>
        <v>0</v>
      </c>
      <c r="BJ19">
        <f>'SEGUIMIENTO CONVENIOS'!BE572</f>
        <v>0</v>
      </c>
      <c r="BK19">
        <f>'SEGUIMIENTO CONVENIOS'!BF572</f>
        <v>0</v>
      </c>
      <c r="BL19">
        <f>'SEGUIMIENTO CONVENIOS'!BG572</f>
        <v>0</v>
      </c>
      <c r="BM19">
        <f>'SEGUIMIENTO CONVENIOS'!BH572</f>
        <v>0</v>
      </c>
      <c r="BN19">
        <f>'SEGUIMIENTO CONVENIOS'!BI572</f>
        <v>0</v>
      </c>
      <c r="BO19">
        <f>'SEGUIMIENTO CONVENIOS'!BJ572</f>
        <v>0</v>
      </c>
      <c r="BP19">
        <f>'SEGUIMIENTO CONVENIOS'!BK572</f>
        <v>0</v>
      </c>
      <c r="BQ19">
        <f>'SEGUIMIENTO CONVENIOS'!BL572</f>
        <v>0</v>
      </c>
      <c r="BR19">
        <f>'SEGUIMIENTO CONVENIOS'!BM572</f>
        <v>0</v>
      </c>
      <c r="BS19">
        <f>'SEGUIMIENTO CONVENIOS'!BN572</f>
        <v>0</v>
      </c>
      <c r="BT19">
        <f>'SEGUIMIENTO CONVENIOS'!BO572</f>
        <v>0</v>
      </c>
      <c r="BU19">
        <f>'SEGUIMIENTO CONVENIOS'!BP572</f>
        <v>0</v>
      </c>
      <c r="BV19">
        <f>'SEGUIMIENTO CONVENIOS'!BQ572</f>
        <v>0</v>
      </c>
      <c r="BW19">
        <f>'SEGUIMIENTO CONVENIOS'!BR572</f>
        <v>0</v>
      </c>
      <c r="BX19">
        <f>'SEGUIMIENTO CONVENIOS'!BS572</f>
        <v>0</v>
      </c>
      <c r="BY19">
        <f>'SEGUIMIENTO CONVENIOS'!BT572</f>
        <v>0</v>
      </c>
      <c r="BZ19">
        <f>'SEGUIMIENTO CONVENIOS'!BU572</f>
        <v>0</v>
      </c>
      <c r="CA19">
        <f>'SEGUIMIENTO CONVENIOS'!BV572</f>
        <v>0</v>
      </c>
      <c r="CB19">
        <f>'SEGUIMIENTO CONVENIOS'!BW572</f>
        <v>0</v>
      </c>
      <c r="CC19">
        <f>'SEGUIMIENTO CONVENIOS'!BX572</f>
        <v>0</v>
      </c>
      <c r="CD19">
        <f>'SEGUIMIENTO CONVENIOS'!BY572</f>
        <v>0</v>
      </c>
      <c r="CE19">
        <f>'SEGUIMIENTO CONVENIOS'!BZ572</f>
        <v>0</v>
      </c>
      <c r="CF19">
        <f>'SEGUIMIENTO CONVENIOS'!CA572</f>
        <v>0</v>
      </c>
      <c r="CG19">
        <f>'SEGUIMIENTO CONVENIOS'!CB572</f>
        <v>0</v>
      </c>
      <c r="CH19">
        <f>'SEGUIMIENTO CONVENIOS'!CC572</f>
        <v>0</v>
      </c>
      <c r="CI19">
        <f>'SEGUIMIENTO CONVENIOS'!CD572</f>
        <v>0</v>
      </c>
      <c r="CJ19">
        <f>'SEGUIMIENTO CONVENIOS'!CE572</f>
        <v>0</v>
      </c>
      <c r="CK19">
        <f>'SEGUIMIENTO CONVENIOS'!CF572</f>
        <v>0</v>
      </c>
      <c r="CL19">
        <f>'SEGUIMIENTO CONVENIOS'!CG572</f>
        <v>0</v>
      </c>
      <c r="CM19">
        <f>'SEGUIMIENTO CONVENIOS'!CH572</f>
        <v>0</v>
      </c>
      <c r="CN19">
        <f>'SEGUIMIENTO CONVENIOS'!CI572</f>
        <v>0</v>
      </c>
      <c r="CO19">
        <f>'SEGUIMIENTO CONVENIOS'!CJ572</f>
        <v>0</v>
      </c>
      <c r="CP19">
        <f>'SEGUIMIENTO CONVENIOS'!CK572</f>
        <v>0</v>
      </c>
      <c r="CQ19">
        <f>'SEGUIMIENTO CONVENIOS'!CL572</f>
        <v>0</v>
      </c>
      <c r="CR19">
        <f>'SEGUIMIENTO CONVENIOS'!CM572</f>
        <v>0</v>
      </c>
      <c r="CS19">
        <f>'SEGUIMIENTO CONVENIOS'!CN572</f>
        <v>0</v>
      </c>
      <c r="CT19">
        <f>'SEGUIMIENTO CONVENIOS'!CO572</f>
        <v>0</v>
      </c>
      <c r="CU19">
        <f>'SEGUIMIENTO CONVENIOS'!CP572</f>
        <v>0</v>
      </c>
      <c r="CV19">
        <f>'SEGUIMIENTO CONVENIOS'!CQ572</f>
        <v>0</v>
      </c>
      <c r="CW19">
        <f>'SEGUIMIENTO CONVENIOS'!CR572</f>
        <v>0</v>
      </c>
      <c r="CX19">
        <f>'SEGUIMIENTO CONVENIOS'!CS572</f>
        <v>0</v>
      </c>
      <c r="CY19">
        <f>'SEGUIMIENTO CONVENIOS'!CT572</f>
        <v>0</v>
      </c>
      <c r="CZ19">
        <f>'SEGUIMIENTO CONVENIOS'!CU572</f>
        <v>0</v>
      </c>
      <c r="DA19">
        <f>'SEGUIMIENTO CONVENIOS'!CV572</f>
        <v>0</v>
      </c>
      <c r="DB19">
        <f>'SEGUIMIENTO CONVENIOS'!CW572</f>
        <v>0</v>
      </c>
      <c r="DC19">
        <f>'SEGUIMIENTO CONVENIOS'!CX572</f>
        <v>0</v>
      </c>
      <c r="DD19">
        <f>'SEGUIMIENTO CONVENIOS'!CY572</f>
        <v>0</v>
      </c>
      <c r="DE19">
        <f>'SEGUIMIENTO CONVENIOS'!CZ572</f>
        <v>0</v>
      </c>
      <c r="DF19">
        <f>'SEGUIMIENTO CONVENIOS'!DA572</f>
        <v>0</v>
      </c>
      <c r="DG19">
        <f>'SEGUIMIENTO CONVENIOS'!DB572</f>
        <v>0</v>
      </c>
      <c r="DH19">
        <f>'SEGUIMIENTO CONVENIOS'!DC572</f>
        <v>0</v>
      </c>
      <c r="DI19">
        <f>'SEGUIMIENTO CONVENIOS'!DD572</f>
        <v>0</v>
      </c>
      <c r="DJ19">
        <f>'SEGUIMIENTO CONVENIOS'!DE572</f>
        <v>0</v>
      </c>
      <c r="DK19">
        <f>'SEGUIMIENTO CONVENIOS'!DF572</f>
        <v>0</v>
      </c>
      <c r="DL19">
        <f>'SEGUIMIENTO CONVENIOS'!DG572</f>
        <v>0</v>
      </c>
      <c r="DM19">
        <f>'SEGUIMIENTO CONVENIOS'!DH572</f>
        <v>0</v>
      </c>
      <c r="DN19">
        <f>'SEGUIMIENTO CONVENIOS'!DI572</f>
        <v>0</v>
      </c>
      <c r="DO19">
        <f>'SEGUIMIENTO CONVENIOS'!DJ572</f>
        <v>0</v>
      </c>
      <c r="DP19">
        <f>'SEGUIMIENTO CONVENIOS'!DK572</f>
        <v>0</v>
      </c>
      <c r="DQ19">
        <f>'SEGUIMIENTO CONVENIOS'!DL572</f>
        <v>0</v>
      </c>
      <c r="DR19">
        <f>'SEGUIMIENTO CONVENIOS'!DM572</f>
        <v>0</v>
      </c>
      <c r="DS19">
        <f>'SEGUIMIENTO CONVENIOS'!DN572</f>
        <v>0</v>
      </c>
      <c r="DT19">
        <f>'SEGUIMIENTO CONVENIOS'!DO572</f>
        <v>0</v>
      </c>
      <c r="DU19">
        <f>'SEGUIMIENTO CONVENIOS'!DP572</f>
        <v>0</v>
      </c>
      <c r="DV19">
        <f>'SEGUIMIENTO CONVENIOS'!DQ572</f>
        <v>0</v>
      </c>
      <c r="DW19">
        <f>'SEGUIMIENTO CONVENIOS'!DR572</f>
        <v>0</v>
      </c>
      <c r="DX19">
        <f>'SEGUIMIENTO CONVENIOS'!DS572</f>
        <v>0</v>
      </c>
      <c r="DY19">
        <f>'SEGUIMIENTO CONVENIOS'!DT572</f>
        <v>0</v>
      </c>
      <c r="DZ19">
        <f>'SEGUIMIENTO CONVENIOS'!DU572</f>
        <v>0</v>
      </c>
      <c r="EA19">
        <f>'SEGUIMIENTO CONVENIOS'!DV572</f>
        <v>0</v>
      </c>
      <c r="EB19">
        <f>'SEGUIMIENTO CONVENIOS'!DW572</f>
        <v>0</v>
      </c>
      <c r="EC19">
        <f>'SEGUIMIENTO CONVENIOS'!DX572</f>
        <v>0</v>
      </c>
      <c r="ED19">
        <f>'SEGUIMIENTO CONVENIOS'!DY572</f>
        <v>0</v>
      </c>
      <c r="EE19">
        <f>'SEGUIMIENTO CONVENIOS'!DZ572</f>
        <v>0</v>
      </c>
      <c r="EF19">
        <f>'SEGUIMIENTO CONVENIOS'!EA572</f>
        <v>0</v>
      </c>
      <c r="EG19">
        <f>'SEGUIMIENTO CONVENIOS'!EB572</f>
        <v>0</v>
      </c>
      <c r="EH19">
        <f>'SEGUIMIENTO CONVENIOS'!EC572</f>
        <v>0</v>
      </c>
      <c r="EI19">
        <f>'SEGUIMIENTO CONVENIOS'!ED572</f>
        <v>0</v>
      </c>
      <c r="EJ19">
        <f>'SEGUIMIENTO CONVENIOS'!EE572</f>
        <v>0</v>
      </c>
      <c r="EK19">
        <f>'SEGUIMIENTO CONVENIOS'!EF572</f>
        <v>0</v>
      </c>
      <c r="EL19">
        <f>'SEGUIMIENTO CONVENIOS'!EG572</f>
        <v>0</v>
      </c>
      <c r="EM19">
        <f>'SEGUIMIENTO CONVENIOS'!EH572</f>
        <v>0</v>
      </c>
      <c r="EN19">
        <f>'SEGUIMIENTO CONVENIOS'!EI572</f>
        <v>0</v>
      </c>
      <c r="EO19">
        <f>'SEGUIMIENTO CONVENIOS'!EJ572</f>
        <v>0</v>
      </c>
      <c r="EP19">
        <f>'SEGUIMIENTO CONVENIOS'!EK572</f>
        <v>0</v>
      </c>
      <c r="EQ19">
        <f>'SEGUIMIENTO CONVENIOS'!EL572</f>
        <v>0</v>
      </c>
      <c r="ER19">
        <f>'SEGUIMIENTO CONVENIOS'!EM572</f>
        <v>0</v>
      </c>
      <c r="ES19">
        <f>'SEGUIMIENTO CONVENIOS'!EN572</f>
        <v>0</v>
      </c>
      <c r="ET19">
        <f>'SEGUIMIENTO CONVENIOS'!EO572</f>
        <v>0</v>
      </c>
      <c r="EU19">
        <f>'SEGUIMIENTO CONVENIOS'!EP572</f>
        <v>0</v>
      </c>
      <c r="EV19">
        <f>'SEGUIMIENTO CONVENIOS'!EQ572</f>
        <v>0</v>
      </c>
      <c r="EW19">
        <f>'SEGUIMIENTO CONVENIOS'!ER572</f>
        <v>0</v>
      </c>
      <c r="EX19">
        <f>'SEGUIMIENTO CONVENIOS'!ES572</f>
        <v>0</v>
      </c>
      <c r="EY19">
        <f>'SEGUIMIENTO CONVENIOS'!ET572</f>
        <v>0</v>
      </c>
      <c r="EZ19">
        <f>'SEGUIMIENTO CONVENIOS'!EU572</f>
        <v>0</v>
      </c>
      <c r="FA19">
        <f>'SEGUIMIENTO CONVENIOS'!EV572</f>
        <v>0</v>
      </c>
      <c r="FB19">
        <f>'SEGUIMIENTO CONVENIOS'!EW572</f>
        <v>0</v>
      </c>
      <c r="FC19">
        <f>'SEGUIMIENTO CONVENIOS'!EX572</f>
        <v>0</v>
      </c>
      <c r="FD19">
        <f>'SEGUIMIENTO CONVENIOS'!EY572</f>
        <v>0</v>
      </c>
      <c r="FE19">
        <f>'SEGUIMIENTO CONVENIOS'!EZ572</f>
        <v>0</v>
      </c>
      <c r="FF19">
        <f>'SEGUIMIENTO CONVENIOS'!FA572</f>
        <v>0</v>
      </c>
      <c r="FG19">
        <f>'SEGUIMIENTO CONVENIOS'!FB572</f>
        <v>0</v>
      </c>
      <c r="FH19">
        <f>'SEGUIMIENTO CONVENIOS'!FC572</f>
        <v>0</v>
      </c>
      <c r="FI19">
        <f>'SEGUIMIENTO CONVENIOS'!FD572</f>
        <v>0</v>
      </c>
      <c r="FJ19">
        <f>'SEGUIMIENTO CONVENIOS'!FE572</f>
        <v>0</v>
      </c>
      <c r="FK19">
        <f>'SEGUIMIENTO CONVENIOS'!FF572</f>
        <v>0</v>
      </c>
      <c r="FL19">
        <f>'SEGUIMIENTO CONVENIOS'!FG572</f>
        <v>0</v>
      </c>
      <c r="FM19">
        <f>'SEGUIMIENTO CONVENIOS'!FH572</f>
        <v>0</v>
      </c>
      <c r="FN19">
        <f>'SEGUIMIENTO CONVENIOS'!FI572</f>
        <v>0</v>
      </c>
      <c r="FO19">
        <f>'SEGUIMIENTO CONVENIOS'!FJ572</f>
        <v>0</v>
      </c>
      <c r="FP19">
        <f>'SEGUIMIENTO CONVENIOS'!FK572</f>
        <v>0</v>
      </c>
      <c r="FQ19">
        <f>'SEGUIMIENTO CONVENIOS'!FL572</f>
        <v>0</v>
      </c>
      <c r="FR19">
        <f>'SEGUIMIENTO CONVENIOS'!FM572</f>
        <v>0</v>
      </c>
      <c r="FS19">
        <f>'SEGUIMIENTO CONVENIOS'!FN572</f>
        <v>0</v>
      </c>
      <c r="FT19">
        <f>'SEGUIMIENTO CONVENIOS'!FO572</f>
        <v>0</v>
      </c>
      <c r="FU19">
        <f>'SEGUIMIENTO CONVENIOS'!FP572</f>
        <v>0</v>
      </c>
      <c r="FV19">
        <f>'SEGUIMIENTO CONVENIOS'!FQ572</f>
        <v>0</v>
      </c>
      <c r="FW19">
        <f>'SEGUIMIENTO CONVENIOS'!FR572</f>
        <v>0</v>
      </c>
      <c r="FX19">
        <f>'SEGUIMIENTO CONVENIOS'!FS572</f>
        <v>0</v>
      </c>
      <c r="FY19">
        <f>'SEGUIMIENTO CONVENIOS'!FT572</f>
        <v>0</v>
      </c>
      <c r="FZ19">
        <f>'SEGUIMIENTO CONVENIOS'!FU572</f>
        <v>0</v>
      </c>
      <c r="GA19">
        <f>'SEGUIMIENTO CONVENIOS'!FV572</f>
        <v>0</v>
      </c>
      <c r="GB19">
        <f>'SEGUIMIENTO CONVENIOS'!FW572</f>
        <v>0</v>
      </c>
      <c r="GC19">
        <f>'SEGUIMIENTO CONVENIOS'!FX572</f>
        <v>0</v>
      </c>
      <c r="GD19">
        <f>'SEGUIMIENTO CONVENIOS'!FY572</f>
        <v>0</v>
      </c>
      <c r="GE19">
        <f>'SEGUIMIENTO CONVENIOS'!FZ572</f>
        <v>0</v>
      </c>
      <c r="GF19">
        <f>'SEGUIMIENTO CONVENIOS'!GA572</f>
        <v>0</v>
      </c>
      <c r="GG19">
        <f>'SEGUIMIENTO CONVENIOS'!GB572</f>
        <v>0</v>
      </c>
      <c r="GH19">
        <f>'SEGUIMIENTO CONVENIOS'!GC572</f>
        <v>0</v>
      </c>
      <c r="GI19">
        <f>'SEGUIMIENTO CONVENIOS'!GD572</f>
        <v>0</v>
      </c>
      <c r="GJ19">
        <f>'SEGUIMIENTO CONVENIOS'!GE572</f>
        <v>0</v>
      </c>
      <c r="GK19">
        <f>'SEGUIMIENTO CONVENIOS'!GF572</f>
        <v>0</v>
      </c>
      <c r="GL19">
        <f>'SEGUIMIENTO CONVENIOS'!GG572</f>
        <v>0</v>
      </c>
      <c r="GM19">
        <f>'SEGUIMIENTO CONVENIOS'!GH572</f>
        <v>0</v>
      </c>
      <c r="GN19">
        <f>'SEGUIMIENTO CONVENIOS'!GI572</f>
        <v>0</v>
      </c>
      <c r="GO19">
        <f>'SEGUIMIENTO CONVENIOS'!GJ572</f>
        <v>0</v>
      </c>
      <c r="GP19">
        <f>'SEGUIMIENTO CONVENIOS'!GK572</f>
        <v>0</v>
      </c>
      <c r="GQ19">
        <f>'SEGUIMIENTO CONVENIOS'!GL572</f>
        <v>0</v>
      </c>
      <c r="GR19">
        <f>'SEGUIMIENTO CONVENIOS'!GM572</f>
        <v>0</v>
      </c>
      <c r="GS19">
        <f>'SEGUIMIENTO CONVENIOS'!GN572</f>
        <v>0</v>
      </c>
      <c r="GT19">
        <f>'SEGUIMIENTO CONVENIOS'!GO572</f>
        <v>0</v>
      </c>
      <c r="GU19">
        <f>'SEGUIMIENTO CONVENIOS'!GP572</f>
        <v>0</v>
      </c>
      <c r="GV19">
        <f>'SEGUIMIENTO CONVENIOS'!GQ572</f>
        <v>0</v>
      </c>
      <c r="GW19">
        <f>'SEGUIMIENTO CONVENIOS'!GR572</f>
        <v>0</v>
      </c>
      <c r="GX19">
        <f>'SEGUIMIENTO CONVENIOS'!GS572</f>
        <v>0</v>
      </c>
      <c r="GY19">
        <f>'SEGUIMIENTO CONVENIOS'!GT572</f>
        <v>0</v>
      </c>
      <c r="GZ19">
        <f>'SEGUIMIENTO CONVENIOS'!GU572</f>
        <v>0</v>
      </c>
      <c r="HA19">
        <f>'SEGUIMIENTO CONVENIOS'!GV572</f>
        <v>0</v>
      </c>
      <c r="HB19">
        <f>'SEGUIMIENTO CONVENIOS'!GW572</f>
        <v>0</v>
      </c>
      <c r="HC19">
        <f>'SEGUIMIENTO CONVENIOS'!GX572</f>
        <v>0</v>
      </c>
      <c r="HD19">
        <f>'SEGUIMIENTO CONVENIOS'!GY572</f>
        <v>0</v>
      </c>
      <c r="HE19">
        <f>'SEGUIMIENTO CONVENIOS'!GZ572</f>
        <v>0</v>
      </c>
      <c r="HF19">
        <f>'SEGUIMIENTO CONVENIOS'!HA572</f>
        <v>0</v>
      </c>
      <c r="HG19">
        <f>'SEGUIMIENTO CONVENIOS'!HB572</f>
        <v>0</v>
      </c>
      <c r="HH19">
        <f>'SEGUIMIENTO CONVENIOS'!HC572</f>
        <v>0</v>
      </c>
      <c r="HI19">
        <f>'SEGUIMIENTO CONVENIOS'!HD572</f>
        <v>0</v>
      </c>
      <c r="HJ19">
        <f>'SEGUIMIENTO CONVENIOS'!HE572</f>
        <v>0</v>
      </c>
      <c r="HK19">
        <f>'SEGUIMIENTO CONVENIOS'!HF572</f>
        <v>0</v>
      </c>
      <c r="HL19">
        <f>'SEGUIMIENTO CONVENIOS'!HG572</f>
        <v>0</v>
      </c>
      <c r="HM19">
        <f>'SEGUIMIENTO CONVENIOS'!HH572</f>
        <v>0</v>
      </c>
      <c r="HN19">
        <f>'SEGUIMIENTO CONVENIOS'!HI572</f>
        <v>0</v>
      </c>
      <c r="HO19">
        <f>'SEGUIMIENTO CONVENIOS'!HJ572</f>
        <v>0</v>
      </c>
      <c r="HP19">
        <f>'SEGUIMIENTO CONVENIOS'!HK572</f>
        <v>0</v>
      </c>
      <c r="HQ19">
        <f>'SEGUIMIENTO CONVENIOS'!HL572</f>
        <v>0</v>
      </c>
      <c r="HR19">
        <f>'SEGUIMIENTO CONVENIOS'!HM572</f>
        <v>0</v>
      </c>
      <c r="HS19">
        <f>'SEGUIMIENTO CONVENIOS'!HN572</f>
        <v>0</v>
      </c>
      <c r="HT19">
        <f>'SEGUIMIENTO CONVENIOS'!HO572</f>
        <v>0</v>
      </c>
      <c r="HU19">
        <f>'SEGUIMIENTO CONVENIOS'!HP572</f>
        <v>0</v>
      </c>
      <c r="HV19">
        <f>'SEGUIMIENTO CONVENIOS'!HQ572</f>
        <v>0</v>
      </c>
      <c r="HW19">
        <f>'SEGUIMIENTO CONVENIOS'!HR572</f>
        <v>0</v>
      </c>
      <c r="HX19">
        <f>'SEGUIMIENTO CONVENIOS'!HS572</f>
        <v>0</v>
      </c>
      <c r="HY19">
        <f>'SEGUIMIENTO CONVENIOS'!HT572</f>
        <v>0</v>
      </c>
      <c r="HZ19">
        <f>'SEGUIMIENTO CONVENIOS'!HU572</f>
        <v>0</v>
      </c>
      <c r="IA19">
        <f>'SEGUIMIENTO CONVENIOS'!HV572</f>
        <v>0</v>
      </c>
      <c r="IB19">
        <f>'SEGUIMIENTO CONVENIOS'!HW572</f>
        <v>0</v>
      </c>
      <c r="IC19">
        <f>'SEGUIMIENTO CONVENIOS'!HX572</f>
        <v>0</v>
      </c>
      <c r="ID19">
        <f>'SEGUIMIENTO CONVENIOS'!HY572</f>
        <v>0</v>
      </c>
      <c r="IE19">
        <f>'SEGUIMIENTO CONVENIOS'!HZ572</f>
        <v>0</v>
      </c>
      <c r="IF19">
        <f>'SEGUIMIENTO CONVENIOS'!IA572</f>
        <v>0</v>
      </c>
      <c r="IG19">
        <f>'SEGUIMIENTO CONVENIOS'!IB572</f>
        <v>0</v>
      </c>
      <c r="IH19">
        <f>'SEGUIMIENTO CONVENIOS'!IC572</f>
        <v>0</v>
      </c>
      <c r="II19">
        <f>'SEGUIMIENTO CONVENIOS'!ID572</f>
        <v>0</v>
      </c>
      <c r="IJ19">
        <f>'SEGUIMIENTO CONVENIOS'!IE572</f>
        <v>0</v>
      </c>
      <c r="IK19">
        <f>'SEGUIMIENTO CONVENIOS'!IF572</f>
        <v>0</v>
      </c>
      <c r="IL19">
        <f>'SEGUIMIENTO CONVENIOS'!IG572</f>
        <v>0</v>
      </c>
      <c r="IM19">
        <f>'SEGUIMIENTO CONVENIOS'!IH572</f>
        <v>0</v>
      </c>
      <c r="IN19">
        <f>'SEGUIMIENTO CONVENIOS'!II572</f>
        <v>0</v>
      </c>
      <c r="IO19">
        <f>'SEGUIMIENTO CONVENIOS'!IJ572</f>
        <v>0</v>
      </c>
      <c r="IP19">
        <f>'SEGUIMIENTO CONVENIOS'!IK572</f>
        <v>0</v>
      </c>
      <c r="IQ19">
        <f>'SEGUIMIENTO CONVENIOS'!IL572</f>
        <v>0</v>
      </c>
      <c r="IR19">
        <f>'SEGUIMIENTO CONVENIOS'!IM572</f>
        <v>0</v>
      </c>
      <c r="IS19">
        <f>'SEGUIMIENTO CONVENIOS'!IN572</f>
        <v>0</v>
      </c>
      <c r="IT19">
        <f>'SEGUIMIENTO CONVENIOS'!IO572</f>
        <v>0</v>
      </c>
      <c r="IU19">
        <f>'SEGUIMIENTO CONVENIOS'!IP572</f>
        <v>0</v>
      </c>
      <c r="IV19">
        <f>'SEGUIMIENTO CONVENIOS'!IQ572</f>
        <v>0</v>
      </c>
      <c r="IW19">
        <f>'SEGUIMIENTO CONVENIOS'!IR572</f>
        <v>0</v>
      </c>
      <c r="IX19">
        <f>'SEGUIMIENTO CONVENIOS'!IS572</f>
        <v>0</v>
      </c>
      <c r="IY19">
        <f>'SEGUIMIENTO CONVENIOS'!IT572</f>
        <v>0</v>
      </c>
      <c r="IZ19">
        <f>'SEGUIMIENTO CONVENIOS'!IU572</f>
        <v>0</v>
      </c>
      <c r="JA19">
        <f>'SEGUIMIENTO CONVENIOS'!IV572</f>
        <v>0</v>
      </c>
      <c r="JB19">
        <f>'SEGUIMIENTO CONVENIOS'!IW572</f>
        <v>0</v>
      </c>
      <c r="JC19">
        <f>'SEGUIMIENTO CONVENIOS'!IX572</f>
        <v>0</v>
      </c>
      <c r="JD19">
        <f>'SEGUIMIENTO CONVENIOS'!IY572</f>
        <v>0</v>
      </c>
      <c r="JE19">
        <f>'SEGUIMIENTO CONVENIOS'!IZ572</f>
        <v>0</v>
      </c>
      <c r="JF19">
        <f>'SEGUIMIENTO CONVENIOS'!JA572</f>
        <v>0</v>
      </c>
      <c r="JG19">
        <f>'SEGUIMIENTO CONVENIOS'!JB572</f>
        <v>0</v>
      </c>
      <c r="JH19">
        <f>'SEGUIMIENTO CONVENIOS'!JC572</f>
        <v>0</v>
      </c>
      <c r="JI19">
        <f>'SEGUIMIENTO CONVENIOS'!JD572</f>
        <v>0</v>
      </c>
      <c r="JJ19">
        <f>'SEGUIMIENTO CONVENIOS'!JE572</f>
        <v>0</v>
      </c>
      <c r="JK19">
        <f>'SEGUIMIENTO CONVENIOS'!JF572</f>
        <v>0</v>
      </c>
      <c r="JL19">
        <f>'SEGUIMIENTO CONVENIOS'!JG572</f>
        <v>0</v>
      </c>
      <c r="JM19">
        <f>'SEGUIMIENTO CONVENIOS'!JH572</f>
        <v>0</v>
      </c>
      <c r="JN19">
        <f>'SEGUIMIENTO CONVENIOS'!JI572</f>
        <v>0</v>
      </c>
      <c r="JO19">
        <f>'SEGUIMIENTO CONVENIOS'!JJ572</f>
        <v>0</v>
      </c>
      <c r="JP19">
        <f>'SEGUIMIENTO CONVENIOS'!JK572</f>
        <v>0</v>
      </c>
      <c r="JQ19">
        <f>'SEGUIMIENTO CONVENIOS'!JL572</f>
        <v>0</v>
      </c>
      <c r="JR19">
        <f>'SEGUIMIENTO CONVENIOS'!JM572</f>
        <v>0</v>
      </c>
      <c r="JS19">
        <f>'SEGUIMIENTO CONVENIOS'!JN572</f>
        <v>0</v>
      </c>
      <c r="JT19">
        <f>'SEGUIMIENTO CONVENIOS'!JO572</f>
        <v>0</v>
      </c>
      <c r="JU19">
        <f>'SEGUIMIENTO CONVENIOS'!JP572</f>
        <v>0</v>
      </c>
      <c r="JV19">
        <f>'SEGUIMIENTO CONVENIOS'!JQ572</f>
        <v>0</v>
      </c>
      <c r="JW19">
        <f>'SEGUIMIENTO CONVENIOS'!JR572</f>
        <v>0</v>
      </c>
      <c r="JX19">
        <f>'SEGUIMIENTO CONVENIOS'!JS572</f>
        <v>0</v>
      </c>
      <c r="JY19">
        <f>'SEGUIMIENTO CONVENIOS'!JT572</f>
        <v>0</v>
      </c>
      <c r="JZ19">
        <f>'SEGUIMIENTO CONVENIOS'!JU572</f>
        <v>0</v>
      </c>
      <c r="KA19">
        <f>'SEGUIMIENTO CONVENIOS'!JV572</f>
        <v>0</v>
      </c>
      <c r="KB19">
        <f>'SEGUIMIENTO CONVENIOS'!JW572</f>
        <v>0</v>
      </c>
      <c r="KC19">
        <f>'SEGUIMIENTO CONVENIOS'!JX572</f>
        <v>0</v>
      </c>
      <c r="KD19">
        <f>'SEGUIMIENTO CONVENIOS'!JY572</f>
        <v>0</v>
      </c>
      <c r="KE19">
        <f>'SEGUIMIENTO CONVENIOS'!JZ572</f>
        <v>0</v>
      </c>
      <c r="KF19">
        <f>'SEGUIMIENTO CONVENIOS'!KA572</f>
        <v>0</v>
      </c>
      <c r="KG19">
        <f>'SEGUIMIENTO CONVENIOS'!KB572</f>
        <v>0</v>
      </c>
      <c r="KH19">
        <f>'SEGUIMIENTO CONVENIOS'!KC572</f>
        <v>0</v>
      </c>
      <c r="KI19">
        <f>'SEGUIMIENTO CONVENIOS'!KD572</f>
        <v>0</v>
      </c>
      <c r="KJ19">
        <f>'SEGUIMIENTO CONVENIOS'!KE572</f>
        <v>0</v>
      </c>
      <c r="KK19">
        <f>'SEGUIMIENTO CONVENIOS'!KF572</f>
        <v>0</v>
      </c>
      <c r="KL19">
        <f>'SEGUIMIENTO CONVENIOS'!KG572</f>
        <v>0</v>
      </c>
      <c r="KM19">
        <f>'SEGUIMIENTO CONVENIOS'!KH572</f>
        <v>0</v>
      </c>
      <c r="KN19">
        <f>'SEGUIMIENTO CONVENIOS'!KI572</f>
        <v>0</v>
      </c>
      <c r="KO19">
        <f>'SEGUIMIENTO CONVENIOS'!KJ572</f>
        <v>0</v>
      </c>
      <c r="KP19">
        <f>'SEGUIMIENTO CONVENIOS'!KK572</f>
        <v>0</v>
      </c>
      <c r="KQ19">
        <f>'SEGUIMIENTO CONVENIOS'!KL572</f>
        <v>0</v>
      </c>
      <c r="KR19">
        <f>'SEGUIMIENTO CONVENIOS'!KM572</f>
        <v>0</v>
      </c>
      <c r="KS19">
        <f>'SEGUIMIENTO CONVENIOS'!KN572</f>
        <v>0</v>
      </c>
      <c r="KT19">
        <f>'SEGUIMIENTO CONVENIOS'!KO572</f>
        <v>0</v>
      </c>
      <c r="KU19">
        <f>'SEGUIMIENTO CONVENIOS'!KP572</f>
        <v>0</v>
      </c>
      <c r="KV19">
        <f>'SEGUIMIENTO CONVENIOS'!KQ572</f>
        <v>0</v>
      </c>
      <c r="KW19">
        <f>'SEGUIMIENTO CONVENIOS'!KR572</f>
        <v>0</v>
      </c>
      <c r="KX19">
        <f>'SEGUIMIENTO CONVENIOS'!KS572</f>
        <v>0</v>
      </c>
      <c r="KY19">
        <f>'SEGUIMIENTO CONVENIOS'!KT572</f>
        <v>0</v>
      </c>
      <c r="KZ19">
        <f>'SEGUIMIENTO CONVENIOS'!KU572</f>
        <v>0</v>
      </c>
      <c r="LA19">
        <f>'SEGUIMIENTO CONVENIOS'!KV572</f>
        <v>0</v>
      </c>
      <c r="LB19">
        <f>'SEGUIMIENTO CONVENIOS'!KW572</f>
        <v>0</v>
      </c>
      <c r="LC19">
        <f>'SEGUIMIENTO CONVENIOS'!KX572</f>
        <v>0</v>
      </c>
      <c r="LD19">
        <f>'SEGUIMIENTO CONVENIOS'!KY572</f>
        <v>0</v>
      </c>
      <c r="LE19">
        <f>'SEGUIMIENTO CONVENIOS'!KZ572</f>
        <v>0</v>
      </c>
      <c r="LF19">
        <f>'SEGUIMIENTO CONVENIOS'!LA572</f>
        <v>0</v>
      </c>
      <c r="LG19">
        <f>'SEGUIMIENTO CONVENIOS'!LB572</f>
        <v>0</v>
      </c>
      <c r="LH19">
        <f>'SEGUIMIENTO CONVENIOS'!LC572</f>
        <v>0</v>
      </c>
      <c r="LI19">
        <f>'SEGUIMIENTO CONVENIOS'!LD572</f>
        <v>0</v>
      </c>
      <c r="LJ19">
        <f>'SEGUIMIENTO CONVENIOS'!LE572</f>
        <v>0</v>
      </c>
      <c r="LK19">
        <f>'SEGUIMIENTO CONVENIOS'!LF572</f>
        <v>0</v>
      </c>
      <c r="LL19">
        <f>'SEGUIMIENTO CONVENIOS'!LG572</f>
        <v>0</v>
      </c>
      <c r="LM19">
        <f>'SEGUIMIENTO CONVENIOS'!LH572</f>
        <v>0</v>
      </c>
      <c r="LN19">
        <f>'SEGUIMIENTO CONVENIOS'!LI572</f>
        <v>0</v>
      </c>
      <c r="LO19">
        <f>'SEGUIMIENTO CONVENIOS'!LJ572</f>
        <v>0</v>
      </c>
      <c r="LP19">
        <f>'SEGUIMIENTO CONVENIOS'!LK572</f>
        <v>0</v>
      </c>
      <c r="LQ19">
        <f>'SEGUIMIENTO CONVENIOS'!LL572</f>
        <v>0</v>
      </c>
      <c r="LR19">
        <f>'SEGUIMIENTO CONVENIOS'!LM572</f>
        <v>0</v>
      </c>
      <c r="LS19">
        <f>'SEGUIMIENTO CONVENIOS'!LN572</f>
        <v>0</v>
      </c>
      <c r="LT19">
        <f>'SEGUIMIENTO CONVENIOS'!LO572</f>
        <v>0</v>
      </c>
      <c r="LU19">
        <f>'SEGUIMIENTO CONVENIOS'!LP572</f>
        <v>0</v>
      </c>
      <c r="LV19">
        <f>'SEGUIMIENTO CONVENIOS'!LQ572</f>
        <v>0</v>
      </c>
      <c r="LW19">
        <f>'SEGUIMIENTO CONVENIOS'!LR572</f>
        <v>0</v>
      </c>
      <c r="LX19">
        <f>'SEGUIMIENTO CONVENIOS'!LS572</f>
        <v>0</v>
      </c>
      <c r="LY19">
        <f>'SEGUIMIENTO CONVENIOS'!LT572</f>
        <v>0</v>
      </c>
      <c r="LZ19">
        <f>'SEGUIMIENTO CONVENIOS'!LU572</f>
        <v>0</v>
      </c>
      <c r="MA19">
        <f>'SEGUIMIENTO CONVENIOS'!LV572</f>
        <v>0</v>
      </c>
      <c r="MB19">
        <f>'SEGUIMIENTO CONVENIOS'!LW572</f>
        <v>0</v>
      </c>
      <c r="MC19">
        <f>'SEGUIMIENTO CONVENIOS'!LX572</f>
        <v>0</v>
      </c>
      <c r="MD19">
        <f>'SEGUIMIENTO CONVENIOS'!LY572</f>
        <v>0</v>
      </c>
      <c r="ME19">
        <f>'SEGUIMIENTO CONVENIOS'!LZ572</f>
        <v>0</v>
      </c>
      <c r="MF19">
        <f>'SEGUIMIENTO CONVENIOS'!MA572</f>
        <v>0</v>
      </c>
      <c r="MG19">
        <f>'SEGUIMIENTO CONVENIOS'!MB572</f>
        <v>0</v>
      </c>
      <c r="MH19">
        <f>'SEGUIMIENTO CONVENIOS'!MC572</f>
        <v>0</v>
      </c>
      <c r="MI19">
        <f>'SEGUIMIENTO CONVENIOS'!MD572</f>
        <v>0</v>
      </c>
      <c r="MJ19">
        <f>'SEGUIMIENTO CONVENIOS'!ME572</f>
        <v>0</v>
      </c>
      <c r="MK19">
        <f>'SEGUIMIENTO CONVENIOS'!MF572</f>
        <v>0</v>
      </c>
      <c r="ML19">
        <f>'SEGUIMIENTO CONVENIOS'!MG572</f>
        <v>0</v>
      </c>
      <c r="MM19">
        <f>'SEGUIMIENTO CONVENIOS'!MH572</f>
        <v>0</v>
      </c>
      <c r="MN19">
        <f>'SEGUIMIENTO CONVENIOS'!MI572</f>
        <v>0</v>
      </c>
      <c r="MO19">
        <f>'SEGUIMIENTO CONVENIOS'!MJ572</f>
        <v>0</v>
      </c>
      <c r="MP19">
        <f>'SEGUIMIENTO CONVENIOS'!MK572</f>
        <v>0</v>
      </c>
      <c r="MQ19">
        <f>'SEGUIMIENTO CONVENIOS'!ML572</f>
        <v>0</v>
      </c>
      <c r="MR19">
        <f>'SEGUIMIENTO CONVENIOS'!MM572</f>
        <v>0</v>
      </c>
      <c r="MS19">
        <f>'SEGUIMIENTO CONVENIOS'!MN572</f>
        <v>0</v>
      </c>
      <c r="MT19">
        <f>'SEGUIMIENTO CONVENIOS'!MO572</f>
        <v>0</v>
      </c>
      <c r="MU19">
        <f>'SEGUIMIENTO CONVENIOS'!MP572</f>
        <v>0</v>
      </c>
      <c r="MV19">
        <f>'SEGUIMIENTO CONVENIOS'!MQ572</f>
        <v>0</v>
      </c>
      <c r="MW19">
        <f>'SEGUIMIENTO CONVENIOS'!MR572</f>
        <v>0</v>
      </c>
      <c r="MX19">
        <f>'SEGUIMIENTO CONVENIOS'!MS572</f>
        <v>0</v>
      </c>
      <c r="MY19">
        <f>'SEGUIMIENTO CONVENIOS'!MT572</f>
        <v>0</v>
      </c>
      <c r="MZ19">
        <f>'SEGUIMIENTO CONVENIOS'!MU572</f>
        <v>0</v>
      </c>
      <c r="NA19">
        <f>'SEGUIMIENTO CONVENIOS'!MV572</f>
        <v>0</v>
      </c>
      <c r="NB19">
        <f>'SEGUIMIENTO CONVENIOS'!MW572</f>
        <v>0</v>
      </c>
      <c r="NC19">
        <f>'SEGUIMIENTO CONVENIOS'!MX572</f>
        <v>0</v>
      </c>
      <c r="ND19">
        <f>'SEGUIMIENTO CONVENIOS'!MY572</f>
        <v>0</v>
      </c>
      <c r="NE19">
        <f>'SEGUIMIENTO CONVENIOS'!MZ572</f>
        <v>0</v>
      </c>
      <c r="NF19">
        <f>'SEGUIMIENTO CONVENIOS'!NA572</f>
        <v>0</v>
      </c>
      <c r="NG19">
        <f>'SEGUIMIENTO CONVENIOS'!NB572</f>
        <v>0</v>
      </c>
      <c r="NH19">
        <f>'SEGUIMIENTO CONVENIOS'!NC572</f>
        <v>0</v>
      </c>
      <c r="NI19">
        <f>'SEGUIMIENTO CONVENIOS'!ND572</f>
        <v>0</v>
      </c>
      <c r="NJ19">
        <f>'SEGUIMIENTO CONVENIOS'!NE572</f>
        <v>0</v>
      </c>
      <c r="NK19">
        <f>'SEGUIMIENTO CONVENIOS'!NF572</f>
        <v>0</v>
      </c>
      <c r="NL19">
        <f>'SEGUIMIENTO CONVENIOS'!NG572</f>
        <v>0</v>
      </c>
      <c r="NM19">
        <f>'SEGUIMIENTO CONVENIOS'!NH572</f>
        <v>0</v>
      </c>
      <c r="NN19">
        <f>'SEGUIMIENTO CONVENIOS'!NI572</f>
        <v>0</v>
      </c>
      <c r="NO19">
        <f>'SEGUIMIENTO CONVENIOS'!NJ572</f>
        <v>0</v>
      </c>
      <c r="NP19">
        <f>'SEGUIMIENTO CONVENIOS'!NK572</f>
        <v>0</v>
      </c>
      <c r="NQ19">
        <f>'SEGUIMIENTO CONVENIOS'!NL572</f>
        <v>0</v>
      </c>
      <c r="NR19">
        <f>'SEGUIMIENTO CONVENIOS'!NM572</f>
        <v>0</v>
      </c>
      <c r="NS19">
        <f>'SEGUIMIENTO CONVENIOS'!NN572</f>
        <v>0</v>
      </c>
      <c r="NT19">
        <f>'SEGUIMIENTO CONVENIOS'!NO572</f>
        <v>0</v>
      </c>
      <c r="NU19">
        <f>'SEGUIMIENTO CONVENIOS'!NP572</f>
        <v>0</v>
      </c>
      <c r="NV19">
        <f>'SEGUIMIENTO CONVENIOS'!NQ572</f>
        <v>0</v>
      </c>
      <c r="NW19">
        <f>'SEGUIMIENTO CONVENIOS'!NR572</f>
        <v>0</v>
      </c>
      <c r="NX19">
        <f>'SEGUIMIENTO CONVENIOS'!NS572</f>
        <v>0</v>
      </c>
      <c r="NY19">
        <f>'SEGUIMIENTO CONVENIOS'!NT572</f>
        <v>0</v>
      </c>
      <c r="NZ19">
        <f>'SEGUIMIENTO CONVENIOS'!NU572</f>
        <v>0</v>
      </c>
      <c r="OA19">
        <f>'SEGUIMIENTO CONVENIOS'!NV572</f>
        <v>0</v>
      </c>
      <c r="OB19">
        <f>'SEGUIMIENTO CONVENIOS'!NW572</f>
        <v>0</v>
      </c>
      <c r="OC19">
        <f>'SEGUIMIENTO CONVENIOS'!NX572</f>
        <v>0</v>
      </c>
      <c r="OD19">
        <f>'SEGUIMIENTO CONVENIOS'!NY572</f>
        <v>0</v>
      </c>
      <c r="OE19">
        <f>'SEGUIMIENTO CONVENIOS'!NZ572</f>
        <v>0</v>
      </c>
      <c r="OF19">
        <f>'SEGUIMIENTO CONVENIOS'!OA572</f>
        <v>0</v>
      </c>
      <c r="OG19">
        <f>'SEGUIMIENTO CONVENIOS'!OB572</f>
        <v>0</v>
      </c>
      <c r="OH19">
        <f>'SEGUIMIENTO CONVENIOS'!OC572</f>
        <v>0</v>
      </c>
      <c r="OI19">
        <f>'SEGUIMIENTO CONVENIOS'!OD572</f>
        <v>0</v>
      </c>
      <c r="OJ19">
        <f>'SEGUIMIENTO CONVENIOS'!OE572</f>
        <v>0</v>
      </c>
      <c r="OK19">
        <f>'SEGUIMIENTO CONVENIOS'!OF572</f>
        <v>0</v>
      </c>
      <c r="OL19">
        <f>'SEGUIMIENTO CONVENIOS'!OG572</f>
        <v>0</v>
      </c>
      <c r="OM19">
        <f>'SEGUIMIENTO CONVENIOS'!OH572</f>
        <v>0</v>
      </c>
      <c r="ON19">
        <f>'SEGUIMIENTO CONVENIOS'!OI572</f>
        <v>0</v>
      </c>
      <c r="OO19">
        <f>'SEGUIMIENTO CONVENIOS'!OJ572</f>
        <v>0</v>
      </c>
      <c r="OP19">
        <f>'SEGUIMIENTO CONVENIOS'!OK572</f>
        <v>0</v>
      </c>
      <c r="OQ19">
        <f>'SEGUIMIENTO CONVENIOS'!OL572</f>
        <v>0</v>
      </c>
      <c r="OR19">
        <f>'SEGUIMIENTO CONVENIOS'!OM572</f>
        <v>0</v>
      </c>
      <c r="OS19">
        <f>'SEGUIMIENTO CONVENIOS'!ON572</f>
        <v>0</v>
      </c>
      <c r="OT19">
        <f>'SEGUIMIENTO CONVENIOS'!OO572</f>
        <v>0</v>
      </c>
      <c r="OU19">
        <f>'SEGUIMIENTO CONVENIOS'!OP572</f>
        <v>0</v>
      </c>
      <c r="OV19">
        <f>'SEGUIMIENTO CONVENIOS'!OQ572</f>
        <v>0</v>
      </c>
      <c r="OW19">
        <f>'SEGUIMIENTO CONVENIOS'!OR572</f>
        <v>0</v>
      </c>
      <c r="OX19">
        <f>'SEGUIMIENTO CONVENIOS'!OS572</f>
        <v>0</v>
      </c>
      <c r="OY19">
        <f>'SEGUIMIENTO CONVENIOS'!OT572</f>
        <v>0</v>
      </c>
      <c r="OZ19">
        <f>'SEGUIMIENTO CONVENIOS'!OU572</f>
        <v>0</v>
      </c>
      <c r="PA19">
        <f>'SEGUIMIENTO CONVENIOS'!OV572</f>
        <v>0</v>
      </c>
      <c r="PB19">
        <f>'SEGUIMIENTO CONVENIOS'!OW572</f>
        <v>0</v>
      </c>
      <c r="PC19">
        <f>'SEGUIMIENTO CONVENIOS'!OX572</f>
        <v>0</v>
      </c>
      <c r="PD19">
        <f>'SEGUIMIENTO CONVENIOS'!OY572</f>
        <v>0</v>
      </c>
      <c r="PE19">
        <f>'SEGUIMIENTO CONVENIOS'!OZ572</f>
        <v>0</v>
      </c>
      <c r="PF19">
        <f>'SEGUIMIENTO CONVENIOS'!PA572</f>
        <v>0</v>
      </c>
      <c r="PG19">
        <f>'SEGUIMIENTO CONVENIOS'!PB572</f>
        <v>0</v>
      </c>
      <c r="PH19">
        <f>'SEGUIMIENTO CONVENIOS'!PC572</f>
        <v>0</v>
      </c>
      <c r="PI19">
        <f>'SEGUIMIENTO CONVENIOS'!PD572</f>
        <v>0</v>
      </c>
      <c r="PJ19">
        <f>'SEGUIMIENTO CONVENIOS'!PE572</f>
        <v>0</v>
      </c>
      <c r="PK19">
        <f>'SEGUIMIENTO CONVENIOS'!PF572</f>
        <v>0</v>
      </c>
      <c r="PL19">
        <f>'SEGUIMIENTO CONVENIOS'!PG572</f>
        <v>0</v>
      </c>
      <c r="PM19">
        <f>'SEGUIMIENTO CONVENIOS'!PH572</f>
        <v>0</v>
      </c>
      <c r="PN19">
        <f>'SEGUIMIENTO CONVENIOS'!PI572</f>
        <v>0</v>
      </c>
      <c r="PO19">
        <f>'SEGUIMIENTO CONVENIOS'!PJ572</f>
        <v>0</v>
      </c>
      <c r="PP19">
        <f>'SEGUIMIENTO CONVENIOS'!PK572</f>
        <v>0</v>
      </c>
      <c r="PQ19">
        <f>'SEGUIMIENTO CONVENIOS'!PL572</f>
        <v>0</v>
      </c>
      <c r="PR19">
        <f>'SEGUIMIENTO CONVENIOS'!PM572</f>
        <v>0</v>
      </c>
      <c r="PS19">
        <f>'SEGUIMIENTO CONVENIOS'!PN572</f>
        <v>0</v>
      </c>
      <c r="PT19">
        <f>'SEGUIMIENTO CONVENIOS'!PO572</f>
        <v>0</v>
      </c>
      <c r="PU19">
        <f>'SEGUIMIENTO CONVENIOS'!PP572</f>
        <v>0</v>
      </c>
      <c r="PV19">
        <f>'SEGUIMIENTO CONVENIOS'!PQ572</f>
        <v>0</v>
      </c>
      <c r="PW19">
        <f>'SEGUIMIENTO CONVENIOS'!PR572</f>
        <v>0</v>
      </c>
      <c r="PX19">
        <f>'SEGUIMIENTO CONVENIOS'!PS572</f>
        <v>0</v>
      </c>
      <c r="PY19">
        <f>'SEGUIMIENTO CONVENIOS'!PT572</f>
        <v>0</v>
      </c>
      <c r="PZ19">
        <f>'SEGUIMIENTO CONVENIOS'!PU572</f>
        <v>0</v>
      </c>
      <c r="QA19">
        <f>'SEGUIMIENTO CONVENIOS'!PV572</f>
        <v>0</v>
      </c>
      <c r="QB19">
        <f>'SEGUIMIENTO CONVENIOS'!PW572</f>
        <v>0</v>
      </c>
      <c r="QC19">
        <f>'SEGUIMIENTO CONVENIOS'!PX572</f>
        <v>0</v>
      </c>
      <c r="QD19">
        <f>'SEGUIMIENTO CONVENIOS'!PY572</f>
        <v>0</v>
      </c>
      <c r="QE19">
        <f>'SEGUIMIENTO CONVENIOS'!PZ572</f>
        <v>0</v>
      </c>
      <c r="QF19">
        <f>'SEGUIMIENTO CONVENIOS'!QA572</f>
        <v>0</v>
      </c>
      <c r="QG19">
        <f>'SEGUIMIENTO CONVENIOS'!QB572</f>
        <v>0</v>
      </c>
      <c r="QH19">
        <f>'SEGUIMIENTO CONVENIOS'!QC572</f>
        <v>0</v>
      </c>
      <c r="QI19">
        <f>'SEGUIMIENTO CONVENIOS'!QD572</f>
        <v>0</v>
      </c>
      <c r="QJ19">
        <f>'SEGUIMIENTO CONVENIOS'!QE572</f>
        <v>0</v>
      </c>
      <c r="QK19">
        <f>'SEGUIMIENTO CONVENIOS'!QF572</f>
        <v>0</v>
      </c>
      <c r="QL19">
        <f>'SEGUIMIENTO CONVENIOS'!QG572</f>
        <v>0</v>
      </c>
      <c r="QM19">
        <f>'SEGUIMIENTO CONVENIOS'!QH572</f>
        <v>0</v>
      </c>
      <c r="QN19">
        <f>'SEGUIMIENTO CONVENIOS'!QI572</f>
        <v>0</v>
      </c>
      <c r="QO19">
        <f>'SEGUIMIENTO CONVENIOS'!QJ572</f>
        <v>0</v>
      </c>
      <c r="QP19">
        <f>'SEGUIMIENTO CONVENIOS'!QK572</f>
        <v>0</v>
      </c>
      <c r="QQ19">
        <f>'SEGUIMIENTO CONVENIOS'!QL572</f>
        <v>0</v>
      </c>
      <c r="QR19">
        <f>'SEGUIMIENTO CONVENIOS'!QM572</f>
        <v>0</v>
      </c>
      <c r="QS19">
        <f>'SEGUIMIENTO CONVENIOS'!QN572</f>
        <v>0</v>
      </c>
      <c r="QT19">
        <f>'SEGUIMIENTO CONVENIOS'!QO572</f>
        <v>0</v>
      </c>
      <c r="QU19">
        <f>'SEGUIMIENTO CONVENIOS'!QP572</f>
        <v>0</v>
      </c>
      <c r="QV19">
        <f>'SEGUIMIENTO CONVENIOS'!QQ572</f>
        <v>0</v>
      </c>
      <c r="QW19">
        <f>'SEGUIMIENTO CONVENIOS'!QR572</f>
        <v>0</v>
      </c>
      <c r="QX19">
        <f>'SEGUIMIENTO CONVENIOS'!QS572</f>
        <v>0</v>
      </c>
      <c r="QY19">
        <f>'SEGUIMIENTO CONVENIOS'!QT572</f>
        <v>0</v>
      </c>
      <c r="QZ19">
        <f>'SEGUIMIENTO CONVENIOS'!QU572</f>
        <v>0</v>
      </c>
      <c r="RA19">
        <f>'SEGUIMIENTO CONVENIOS'!QV572</f>
        <v>0</v>
      </c>
      <c r="RB19">
        <f>'SEGUIMIENTO CONVENIOS'!QW572</f>
        <v>0</v>
      </c>
      <c r="RC19">
        <f>'SEGUIMIENTO CONVENIOS'!QX572</f>
        <v>0</v>
      </c>
      <c r="RD19">
        <f>'SEGUIMIENTO CONVENIOS'!QY572</f>
        <v>0</v>
      </c>
      <c r="RE19">
        <f>'SEGUIMIENTO CONVENIOS'!QZ572</f>
        <v>0</v>
      </c>
      <c r="RF19">
        <f>'SEGUIMIENTO CONVENIOS'!RA572</f>
        <v>0</v>
      </c>
      <c r="RG19">
        <f>'SEGUIMIENTO CONVENIOS'!RB572</f>
        <v>0</v>
      </c>
      <c r="RH19">
        <f>'SEGUIMIENTO CONVENIOS'!RC572</f>
        <v>0</v>
      </c>
      <c r="RI19">
        <f>'SEGUIMIENTO CONVENIOS'!RD572</f>
        <v>0</v>
      </c>
      <c r="RJ19">
        <f>'SEGUIMIENTO CONVENIOS'!RE572</f>
        <v>0</v>
      </c>
      <c r="RK19">
        <f>'SEGUIMIENTO CONVENIOS'!RF572</f>
        <v>0</v>
      </c>
      <c r="RL19">
        <f>'SEGUIMIENTO CONVENIOS'!RG572</f>
        <v>0</v>
      </c>
      <c r="RM19">
        <f>'SEGUIMIENTO CONVENIOS'!RH572</f>
        <v>0</v>
      </c>
      <c r="RN19">
        <f>'SEGUIMIENTO CONVENIOS'!RI572</f>
        <v>0</v>
      </c>
      <c r="RO19">
        <f>'SEGUIMIENTO CONVENIOS'!RJ572</f>
        <v>0</v>
      </c>
      <c r="RP19">
        <f>'SEGUIMIENTO CONVENIOS'!RK572</f>
        <v>0</v>
      </c>
      <c r="RQ19">
        <f>'SEGUIMIENTO CONVENIOS'!RL572</f>
        <v>0</v>
      </c>
      <c r="RR19">
        <f>'SEGUIMIENTO CONVENIOS'!RM572</f>
        <v>0</v>
      </c>
      <c r="RS19">
        <f>'SEGUIMIENTO CONVENIOS'!RN572</f>
        <v>0</v>
      </c>
      <c r="RT19">
        <f>'SEGUIMIENTO CONVENIOS'!RO572</f>
        <v>0</v>
      </c>
      <c r="RU19">
        <f>'SEGUIMIENTO CONVENIOS'!RP572</f>
        <v>0</v>
      </c>
      <c r="RV19">
        <f>'SEGUIMIENTO CONVENIOS'!RQ572</f>
        <v>0</v>
      </c>
      <c r="RW19">
        <f>'SEGUIMIENTO CONVENIOS'!RR572</f>
        <v>0</v>
      </c>
      <c r="RX19">
        <f>'SEGUIMIENTO CONVENIOS'!RS572</f>
        <v>0</v>
      </c>
      <c r="RY19">
        <f>'SEGUIMIENTO CONVENIOS'!RT572</f>
        <v>0</v>
      </c>
      <c r="RZ19">
        <f>'SEGUIMIENTO CONVENIOS'!RU572</f>
        <v>0</v>
      </c>
      <c r="SA19">
        <f>'SEGUIMIENTO CONVENIOS'!RV572</f>
        <v>0</v>
      </c>
      <c r="SB19">
        <f>'SEGUIMIENTO CONVENIOS'!RW572</f>
        <v>0</v>
      </c>
      <c r="SC19">
        <f>'SEGUIMIENTO CONVENIOS'!RX572</f>
        <v>0</v>
      </c>
      <c r="SD19">
        <f>'SEGUIMIENTO CONVENIOS'!RY572</f>
        <v>0</v>
      </c>
      <c r="SE19">
        <f>'SEGUIMIENTO CONVENIOS'!RZ572</f>
        <v>0</v>
      </c>
      <c r="SF19">
        <f>'SEGUIMIENTO CONVENIOS'!SA572</f>
        <v>0</v>
      </c>
      <c r="SG19">
        <f>'SEGUIMIENTO CONVENIOS'!SB572</f>
        <v>0</v>
      </c>
      <c r="SH19">
        <f>'SEGUIMIENTO CONVENIOS'!SC572</f>
        <v>0</v>
      </c>
      <c r="SI19">
        <f>'SEGUIMIENTO CONVENIOS'!SD572</f>
        <v>0</v>
      </c>
      <c r="SJ19">
        <f>'SEGUIMIENTO CONVENIOS'!SE572</f>
        <v>0</v>
      </c>
      <c r="SK19">
        <f>'SEGUIMIENTO CONVENIOS'!SF572</f>
        <v>0</v>
      </c>
      <c r="SL19">
        <f>'SEGUIMIENTO CONVENIOS'!SG572</f>
        <v>0</v>
      </c>
      <c r="SM19">
        <f>'SEGUIMIENTO CONVENIOS'!SH572</f>
        <v>0</v>
      </c>
      <c r="SN19">
        <f>'SEGUIMIENTO CONVENIOS'!SI572</f>
        <v>0</v>
      </c>
      <c r="SO19">
        <f>'SEGUIMIENTO CONVENIOS'!SJ572</f>
        <v>0</v>
      </c>
      <c r="SP19">
        <f>'SEGUIMIENTO CONVENIOS'!SK572</f>
        <v>0</v>
      </c>
      <c r="SQ19">
        <f>'SEGUIMIENTO CONVENIOS'!SL572</f>
        <v>0</v>
      </c>
      <c r="SR19">
        <f>'SEGUIMIENTO CONVENIOS'!SM572</f>
        <v>0</v>
      </c>
      <c r="SS19">
        <f>'SEGUIMIENTO CONVENIOS'!SN572</f>
        <v>0</v>
      </c>
      <c r="ST19">
        <f>'SEGUIMIENTO CONVENIOS'!SO572</f>
        <v>0</v>
      </c>
      <c r="SU19">
        <f>'SEGUIMIENTO CONVENIOS'!SP572</f>
        <v>0</v>
      </c>
      <c r="SV19">
        <f>'SEGUIMIENTO CONVENIOS'!SQ572</f>
        <v>0</v>
      </c>
      <c r="SW19">
        <f>'SEGUIMIENTO CONVENIOS'!SR572</f>
        <v>0</v>
      </c>
      <c r="SX19">
        <f>'SEGUIMIENTO CONVENIOS'!SS572</f>
        <v>0</v>
      </c>
      <c r="SY19">
        <f>'SEGUIMIENTO CONVENIOS'!ST572</f>
        <v>0</v>
      </c>
      <c r="SZ19">
        <f>'SEGUIMIENTO CONVENIOS'!SU572</f>
        <v>0</v>
      </c>
      <c r="TA19">
        <f>'SEGUIMIENTO CONVENIOS'!SV572</f>
        <v>0</v>
      </c>
      <c r="TB19">
        <f>'SEGUIMIENTO CONVENIOS'!SW572</f>
        <v>0</v>
      </c>
      <c r="TC19">
        <f>'SEGUIMIENTO CONVENIOS'!SX572</f>
        <v>0</v>
      </c>
      <c r="TD19">
        <f>'SEGUIMIENTO CONVENIOS'!SY572</f>
        <v>0</v>
      </c>
      <c r="TE19">
        <f>'SEGUIMIENTO CONVENIOS'!SZ572</f>
        <v>0</v>
      </c>
      <c r="TF19">
        <f>'SEGUIMIENTO CONVENIOS'!TA572</f>
        <v>0</v>
      </c>
      <c r="TG19">
        <f>'SEGUIMIENTO CONVENIOS'!TB572</f>
        <v>0</v>
      </c>
      <c r="TH19">
        <f>'SEGUIMIENTO CONVENIOS'!TC572</f>
        <v>0</v>
      </c>
      <c r="TI19">
        <f>'SEGUIMIENTO CONVENIOS'!TD572</f>
        <v>0</v>
      </c>
      <c r="TJ19">
        <f>'SEGUIMIENTO CONVENIOS'!TE572</f>
        <v>0</v>
      </c>
      <c r="TK19">
        <f>'SEGUIMIENTO CONVENIOS'!TF572</f>
        <v>0</v>
      </c>
      <c r="TL19">
        <f>'SEGUIMIENTO CONVENIOS'!TG572</f>
        <v>0</v>
      </c>
      <c r="TM19">
        <f>'SEGUIMIENTO CONVENIOS'!TH572</f>
        <v>0</v>
      </c>
      <c r="TN19">
        <f>'SEGUIMIENTO CONVENIOS'!TI572</f>
        <v>0</v>
      </c>
      <c r="TO19">
        <f>'SEGUIMIENTO CONVENIOS'!TJ572</f>
        <v>0</v>
      </c>
      <c r="TP19">
        <f>'SEGUIMIENTO CONVENIOS'!TK572</f>
        <v>0</v>
      </c>
      <c r="TQ19">
        <f>'SEGUIMIENTO CONVENIOS'!TL572</f>
        <v>0</v>
      </c>
      <c r="TR19">
        <f>'SEGUIMIENTO CONVENIOS'!TM572</f>
        <v>0</v>
      </c>
      <c r="TS19">
        <f>'SEGUIMIENTO CONVENIOS'!TN572</f>
        <v>0</v>
      </c>
      <c r="TT19">
        <f>'SEGUIMIENTO CONVENIOS'!TO572</f>
        <v>0</v>
      </c>
      <c r="TU19">
        <f>'SEGUIMIENTO CONVENIOS'!TP572</f>
        <v>0</v>
      </c>
      <c r="TV19">
        <f>'SEGUIMIENTO CONVENIOS'!TQ572</f>
        <v>0</v>
      </c>
      <c r="TW19">
        <f>'SEGUIMIENTO CONVENIOS'!TR572</f>
        <v>0</v>
      </c>
      <c r="TX19">
        <f>'SEGUIMIENTO CONVENIOS'!TS572</f>
        <v>0</v>
      </c>
      <c r="TY19">
        <f>'SEGUIMIENTO CONVENIOS'!TT572</f>
        <v>0</v>
      </c>
      <c r="TZ19">
        <f>'SEGUIMIENTO CONVENIOS'!TU572</f>
        <v>0</v>
      </c>
      <c r="UA19">
        <f>'SEGUIMIENTO CONVENIOS'!TV572</f>
        <v>0</v>
      </c>
      <c r="UB19">
        <f>'SEGUIMIENTO CONVENIOS'!TW572</f>
        <v>0</v>
      </c>
      <c r="UC19">
        <f>'SEGUIMIENTO CONVENIOS'!TX572</f>
        <v>0</v>
      </c>
      <c r="UD19">
        <f>'SEGUIMIENTO CONVENIOS'!TY572</f>
        <v>0</v>
      </c>
      <c r="UE19">
        <f>'SEGUIMIENTO CONVENIOS'!TZ572</f>
        <v>0</v>
      </c>
      <c r="UF19">
        <f>'SEGUIMIENTO CONVENIOS'!UA572</f>
        <v>0</v>
      </c>
      <c r="UG19">
        <f>'SEGUIMIENTO CONVENIOS'!UB572</f>
        <v>0</v>
      </c>
      <c r="UH19">
        <f>'SEGUIMIENTO CONVENIOS'!UC572</f>
        <v>0</v>
      </c>
      <c r="UI19">
        <f>'SEGUIMIENTO CONVENIOS'!UD572</f>
        <v>0</v>
      </c>
      <c r="UJ19">
        <f>'SEGUIMIENTO CONVENIOS'!UE572</f>
        <v>0</v>
      </c>
      <c r="UK19">
        <f>'SEGUIMIENTO CONVENIOS'!UF572</f>
        <v>0</v>
      </c>
      <c r="UL19">
        <f>'SEGUIMIENTO CONVENIOS'!UG572</f>
        <v>0</v>
      </c>
      <c r="UM19">
        <f>'SEGUIMIENTO CONVENIOS'!UH572</f>
        <v>0</v>
      </c>
      <c r="UN19">
        <f>'SEGUIMIENTO CONVENIOS'!UI572</f>
        <v>0</v>
      </c>
      <c r="UO19">
        <f>'SEGUIMIENTO CONVENIOS'!UJ572</f>
        <v>0</v>
      </c>
      <c r="UP19">
        <f>'SEGUIMIENTO CONVENIOS'!UK572</f>
        <v>0</v>
      </c>
      <c r="UQ19">
        <f>'SEGUIMIENTO CONVENIOS'!UL572</f>
        <v>0</v>
      </c>
      <c r="UR19">
        <f>'SEGUIMIENTO CONVENIOS'!UM572</f>
        <v>0</v>
      </c>
      <c r="US19">
        <f>'SEGUIMIENTO CONVENIOS'!UN572</f>
        <v>0</v>
      </c>
      <c r="UT19">
        <f>'SEGUIMIENTO CONVENIOS'!UO572</f>
        <v>0</v>
      </c>
      <c r="UU19">
        <f>'SEGUIMIENTO CONVENIOS'!UP572</f>
        <v>0</v>
      </c>
      <c r="UV19">
        <f>'SEGUIMIENTO CONVENIOS'!UQ572</f>
        <v>0</v>
      </c>
      <c r="UW19">
        <f>'SEGUIMIENTO CONVENIOS'!UR572</f>
        <v>0</v>
      </c>
      <c r="UX19">
        <f>'SEGUIMIENTO CONVENIOS'!US572</f>
        <v>0</v>
      </c>
      <c r="UY19">
        <f>'SEGUIMIENTO CONVENIOS'!UT572</f>
        <v>0</v>
      </c>
      <c r="UZ19">
        <f>'SEGUIMIENTO CONVENIOS'!UU572</f>
        <v>0</v>
      </c>
      <c r="VA19">
        <f>'SEGUIMIENTO CONVENIOS'!UV572</f>
        <v>0</v>
      </c>
      <c r="VB19">
        <f>'SEGUIMIENTO CONVENIOS'!UW572</f>
        <v>0</v>
      </c>
      <c r="VC19">
        <f>'SEGUIMIENTO CONVENIOS'!UX572</f>
        <v>0</v>
      </c>
      <c r="VD19">
        <f>'SEGUIMIENTO CONVENIOS'!UY572</f>
        <v>0</v>
      </c>
      <c r="VE19">
        <f>'SEGUIMIENTO CONVENIOS'!UZ572</f>
        <v>0</v>
      </c>
      <c r="VF19">
        <f>'SEGUIMIENTO CONVENIOS'!VA572</f>
        <v>0</v>
      </c>
      <c r="VG19">
        <f>'SEGUIMIENTO CONVENIOS'!VB572</f>
        <v>0</v>
      </c>
      <c r="VH19">
        <f>'SEGUIMIENTO CONVENIOS'!VC572</f>
        <v>0</v>
      </c>
      <c r="VI19">
        <f>'SEGUIMIENTO CONVENIOS'!VD572</f>
        <v>0</v>
      </c>
      <c r="VJ19">
        <f>'SEGUIMIENTO CONVENIOS'!VE572</f>
        <v>0</v>
      </c>
      <c r="VK19">
        <f>'SEGUIMIENTO CONVENIOS'!VF572</f>
        <v>0</v>
      </c>
      <c r="VL19">
        <f>'SEGUIMIENTO CONVENIOS'!VG572</f>
        <v>0</v>
      </c>
      <c r="VM19">
        <f>'SEGUIMIENTO CONVENIOS'!VH572</f>
        <v>0</v>
      </c>
      <c r="VN19">
        <f>'SEGUIMIENTO CONVENIOS'!VI572</f>
        <v>0</v>
      </c>
      <c r="VO19">
        <f>'SEGUIMIENTO CONVENIOS'!VJ572</f>
        <v>0</v>
      </c>
      <c r="VP19">
        <f>'SEGUIMIENTO CONVENIOS'!VK572</f>
        <v>0</v>
      </c>
      <c r="VQ19">
        <f>'SEGUIMIENTO CONVENIOS'!VL572</f>
        <v>0</v>
      </c>
      <c r="VR19">
        <f>'SEGUIMIENTO CONVENIOS'!VM572</f>
        <v>0</v>
      </c>
      <c r="VS19">
        <f>'SEGUIMIENTO CONVENIOS'!VN572</f>
        <v>0</v>
      </c>
      <c r="VT19">
        <f>'SEGUIMIENTO CONVENIOS'!VO572</f>
        <v>0</v>
      </c>
      <c r="VU19">
        <f>'SEGUIMIENTO CONVENIOS'!VP572</f>
        <v>0</v>
      </c>
      <c r="VV19">
        <f>'SEGUIMIENTO CONVENIOS'!VQ572</f>
        <v>0</v>
      </c>
      <c r="VW19">
        <f>'SEGUIMIENTO CONVENIOS'!VR572</f>
        <v>0</v>
      </c>
      <c r="VX19">
        <f>'SEGUIMIENTO CONVENIOS'!VS572</f>
        <v>0</v>
      </c>
      <c r="VY19">
        <f>'SEGUIMIENTO CONVENIOS'!VT572</f>
        <v>0</v>
      </c>
      <c r="VZ19">
        <f>'SEGUIMIENTO CONVENIOS'!VU572</f>
        <v>0</v>
      </c>
      <c r="WA19">
        <f>'SEGUIMIENTO CONVENIOS'!VV572</f>
        <v>0</v>
      </c>
      <c r="WB19">
        <f>'SEGUIMIENTO CONVENIOS'!VW572</f>
        <v>0</v>
      </c>
      <c r="WC19">
        <f>'SEGUIMIENTO CONVENIOS'!VX572</f>
        <v>0</v>
      </c>
      <c r="WD19">
        <f>'SEGUIMIENTO CONVENIOS'!VY572</f>
        <v>0</v>
      </c>
      <c r="WE19">
        <f>'SEGUIMIENTO CONVENIOS'!VZ572</f>
        <v>0</v>
      </c>
      <c r="WF19">
        <f>'SEGUIMIENTO CONVENIOS'!WA572</f>
        <v>0</v>
      </c>
      <c r="WG19">
        <f>'SEGUIMIENTO CONVENIOS'!WB572</f>
        <v>0</v>
      </c>
      <c r="WH19">
        <f>'SEGUIMIENTO CONVENIOS'!WC572</f>
        <v>0</v>
      </c>
      <c r="WI19">
        <f>'SEGUIMIENTO CONVENIOS'!WD572</f>
        <v>0</v>
      </c>
      <c r="WJ19">
        <f>'SEGUIMIENTO CONVENIOS'!WE572</f>
        <v>0</v>
      </c>
      <c r="WK19">
        <f>'SEGUIMIENTO CONVENIOS'!WF572</f>
        <v>0</v>
      </c>
      <c r="WL19">
        <f>'SEGUIMIENTO CONVENIOS'!WG572</f>
        <v>0</v>
      </c>
      <c r="WM19">
        <f>'SEGUIMIENTO CONVENIOS'!WH572</f>
        <v>0</v>
      </c>
      <c r="WN19">
        <f>'SEGUIMIENTO CONVENIOS'!WI572</f>
        <v>0</v>
      </c>
      <c r="WO19">
        <f>'SEGUIMIENTO CONVENIOS'!WJ572</f>
        <v>0</v>
      </c>
      <c r="WP19">
        <f>'SEGUIMIENTO CONVENIOS'!WK572</f>
        <v>0</v>
      </c>
      <c r="WQ19">
        <f>'SEGUIMIENTO CONVENIOS'!WL572</f>
        <v>0</v>
      </c>
      <c r="WR19">
        <f>'SEGUIMIENTO CONVENIOS'!WM572</f>
        <v>0</v>
      </c>
      <c r="WS19">
        <f>'SEGUIMIENTO CONVENIOS'!WN572</f>
        <v>0</v>
      </c>
      <c r="WT19">
        <f>'SEGUIMIENTO CONVENIOS'!WO572</f>
        <v>0</v>
      </c>
      <c r="WU19">
        <f>'SEGUIMIENTO CONVENIOS'!WP572</f>
        <v>0</v>
      </c>
      <c r="WV19">
        <f>'SEGUIMIENTO CONVENIOS'!WQ572</f>
        <v>0</v>
      </c>
      <c r="WW19">
        <f>'SEGUIMIENTO CONVENIOS'!WR572</f>
        <v>0</v>
      </c>
      <c r="WX19">
        <f>'SEGUIMIENTO CONVENIOS'!WS572</f>
        <v>0</v>
      </c>
      <c r="WY19">
        <f>'SEGUIMIENTO CONVENIOS'!WT572</f>
        <v>0</v>
      </c>
      <c r="WZ19">
        <f>'SEGUIMIENTO CONVENIOS'!WU572</f>
        <v>0</v>
      </c>
      <c r="XA19">
        <f>'SEGUIMIENTO CONVENIOS'!WV572</f>
        <v>0</v>
      </c>
      <c r="XB19">
        <f>'SEGUIMIENTO CONVENIOS'!WW572</f>
        <v>0</v>
      </c>
      <c r="XC19">
        <f>'SEGUIMIENTO CONVENIOS'!WX572</f>
        <v>0</v>
      </c>
      <c r="XD19">
        <f>'SEGUIMIENTO CONVENIOS'!WY572</f>
        <v>0</v>
      </c>
      <c r="XE19">
        <f>'SEGUIMIENTO CONVENIOS'!WZ572</f>
        <v>0</v>
      </c>
      <c r="XF19">
        <f>'SEGUIMIENTO CONVENIOS'!XA572</f>
        <v>0</v>
      </c>
      <c r="XG19">
        <f>'SEGUIMIENTO CONVENIOS'!XB572</f>
        <v>0</v>
      </c>
      <c r="XH19">
        <f>'SEGUIMIENTO CONVENIOS'!XC572</f>
        <v>0</v>
      </c>
      <c r="XI19">
        <f>'SEGUIMIENTO CONVENIOS'!XD572</f>
        <v>0</v>
      </c>
      <c r="XJ19">
        <f>'SEGUIMIENTO CONVENIOS'!XE572</f>
        <v>0</v>
      </c>
      <c r="XK19">
        <f>'SEGUIMIENTO CONVENIOS'!XF572</f>
        <v>0</v>
      </c>
      <c r="XL19">
        <f>'SEGUIMIENTO CONVENIOS'!XG572</f>
        <v>0</v>
      </c>
      <c r="XM19">
        <f>'SEGUIMIENTO CONVENIOS'!XH572</f>
        <v>0</v>
      </c>
      <c r="XN19">
        <f>'SEGUIMIENTO CONVENIOS'!XI572</f>
        <v>0</v>
      </c>
      <c r="XO19">
        <f>'SEGUIMIENTO CONVENIOS'!XJ572</f>
        <v>0</v>
      </c>
      <c r="XP19">
        <f>'SEGUIMIENTO CONVENIOS'!XK572</f>
        <v>0</v>
      </c>
      <c r="XQ19">
        <f>'SEGUIMIENTO CONVENIOS'!XL572</f>
        <v>0</v>
      </c>
      <c r="XR19">
        <f>'SEGUIMIENTO CONVENIOS'!XM572</f>
        <v>0</v>
      </c>
      <c r="XS19">
        <f>'SEGUIMIENTO CONVENIOS'!XN572</f>
        <v>0</v>
      </c>
      <c r="XT19">
        <f>'SEGUIMIENTO CONVENIOS'!XO572</f>
        <v>0</v>
      </c>
      <c r="XU19">
        <f>'SEGUIMIENTO CONVENIOS'!XP572</f>
        <v>0</v>
      </c>
      <c r="XV19">
        <f>'SEGUIMIENTO CONVENIOS'!XQ572</f>
        <v>0</v>
      </c>
      <c r="XW19">
        <f>'SEGUIMIENTO CONVENIOS'!XR572</f>
        <v>0</v>
      </c>
      <c r="XX19">
        <f>'SEGUIMIENTO CONVENIOS'!XS572</f>
        <v>0</v>
      </c>
      <c r="XY19">
        <f>'SEGUIMIENTO CONVENIOS'!XT572</f>
        <v>0</v>
      </c>
      <c r="XZ19">
        <f>'SEGUIMIENTO CONVENIOS'!XU572</f>
        <v>0</v>
      </c>
      <c r="YA19">
        <f>'SEGUIMIENTO CONVENIOS'!XV572</f>
        <v>0</v>
      </c>
      <c r="YB19">
        <f>'SEGUIMIENTO CONVENIOS'!XW572</f>
        <v>0</v>
      </c>
      <c r="YC19">
        <f>'SEGUIMIENTO CONVENIOS'!XX572</f>
        <v>0</v>
      </c>
      <c r="YD19">
        <f>'SEGUIMIENTO CONVENIOS'!XY572</f>
        <v>0</v>
      </c>
      <c r="YE19">
        <f>'SEGUIMIENTO CONVENIOS'!XZ572</f>
        <v>0</v>
      </c>
      <c r="YF19">
        <f>'SEGUIMIENTO CONVENIOS'!YA572</f>
        <v>0</v>
      </c>
      <c r="YG19">
        <f>'SEGUIMIENTO CONVENIOS'!YB572</f>
        <v>0</v>
      </c>
      <c r="YH19">
        <f>'SEGUIMIENTO CONVENIOS'!YC572</f>
        <v>0</v>
      </c>
      <c r="YI19">
        <f>'SEGUIMIENTO CONVENIOS'!YD572</f>
        <v>0</v>
      </c>
      <c r="YJ19">
        <f>'SEGUIMIENTO CONVENIOS'!YE572</f>
        <v>0</v>
      </c>
      <c r="YK19">
        <f>'SEGUIMIENTO CONVENIOS'!YF572</f>
        <v>0</v>
      </c>
      <c r="YL19">
        <f>'SEGUIMIENTO CONVENIOS'!YG572</f>
        <v>0</v>
      </c>
      <c r="YM19">
        <f>'SEGUIMIENTO CONVENIOS'!YH572</f>
        <v>0</v>
      </c>
      <c r="YN19">
        <f>'SEGUIMIENTO CONVENIOS'!YI572</f>
        <v>0</v>
      </c>
      <c r="YO19">
        <f>'SEGUIMIENTO CONVENIOS'!YJ572</f>
        <v>0</v>
      </c>
      <c r="YP19">
        <f>'SEGUIMIENTO CONVENIOS'!YK572</f>
        <v>0</v>
      </c>
      <c r="YQ19">
        <f>'SEGUIMIENTO CONVENIOS'!YL572</f>
        <v>0</v>
      </c>
      <c r="YR19">
        <f>'SEGUIMIENTO CONVENIOS'!YM572</f>
        <v>0</v>
      </c>
      <c r="YS19">
        <f>'SEGUIMIENTO CONVENIOS'!YN572</f>
        <v>0</v>
      </c>
      <c r="YT19">
        <f>'SEGUIMIENTO CONVENIOS'!YO572</f>
        <v>0</v>
      </c>
      <c r="YU19">
        <f>'SEGUIMIENTO CONVENIOS'!YP572</f>
        <v>0</v>
      </c>
      <c r="YV19">
        <f>'SEGUIMIENTO CONVENIOS'!YQ572</f>
        <v>0</v>
      </c>
      <c r="YW19">
        <f>'SEGUIMIENTO CONVENIOS'!YR572</f>
        <v>0</v>
      </c>
      <c r="YX19">
        <f>'SEGUIMIENTO CONVENIOS'!YS572</f>
        <v>0</v>
      </c>
      <c r="YY19">
        <f>'SEGUIMIENTO CONVENIOS'!YT572</f>
        <v>0</v>
      </c>
      <c r="YZ19">
        <f>'SEGUIMIENTO CONVENIOS'!YU572</f>
        <v>0</v>
      </c>
      <c r="ZA19">
        <f>'SEGUIMIENTO CONVENIOS'!YV572</f>
        <v>0</v>
      </c>
      <c r="ZB19">
        <f>'SEGUIMIENTO CONVENIOS'!YW572</f>
        <v>0</v>
      </c>
      <c r="ZC19">
        <f>'SEGUIMIENTO CONVENIOS'!YX572</f>
        <v>0</v>
      </c>
      <c r="ZD19">
        <f>'SEGUIMIENTO CONVENIOS'!YY572</f>
        <v>0</v>
      </c>
      <c r="ZE19">
        <f>'SEGUIMIENTO CONVENIOS'!YZ572</f>
        <v>0</v>
      </c>
      <c r="ZF19">
        <f>'SEGUIMIENTO CONVENIOS'!ZA572</f>
        <v>0</v>
      </c>
      <c r="ZG19">
        <f>'SEGUIMIENTO CONVENIOS'!ZB572</f>
        <v>0</v>
      </c>
      <c r="ZH19">
        <f>'SEGUIMIENTO CONVENIOS'!ZC572</f>
        <v>0</v>
      </c>
      <c r="ZI19">
        <f>'SEGUIMIENTO CONVENIOS'!ZD572</f>
        <v>0</v>
      </c>
      <c r="ZJ19">
        <f>'SEGUIMIENTO CONVENIOS'!ZE572</f>
        <v>0</v>
      </c>
      <c r="ZK19">
        <f>'SEGUIMIENTO CONVENIOS'!ZF572</f>
        <v>0</v>
      </c>
      <c r="ZL19">
        <f>'SEGUIMIENTO CONVENIOS'!ZG572</f>
        <v>0</v>
      </c>
      <c r="ZM19">
        <f>'SEGUIMIENTO CONVENIOS'!ZH572</f>
        <v>0</v>
      </c>
      <c r="ZN19">
        <f>'SEGUIMIENTO CONVENIOS'!ZI572</f>
        <v>0</v>
      </c>
      <c r="ZO19">
        <f>'SEGUIMIENTO CONVENIOS'!ZJ572</f>
        <v>0</v>
      </c>
      <c r="ZP19">
        <f>'SEGUIMIENTO CONVENIOS'!ZK572</f>
        <v>0</v>
      </c>
      <c r="ZQ19">
        <f>'SEGUIMIENTO CONVENIOS'!ZL572</f>
        <v>0</v>
      </c>
      <c r="ZR19">
        <f>'SEGUIMIENTO CONVENIOS'!ZM572</f>
        <v>0</v>
      </c>
      <c r="ZS19">
        <f>'SEGUIMIENTO CONVENIOS'!ZN572</f>
        <v>0</v>
      </c>
      <c r="ZT19">
        <f>'SEGUIMIENTO CONVENIOS'!ZO572</f>
        <v>0</v>
      </c>
      <c r="ZU19">
        <f>'SEGUIMIENTO CONVENIOS'!ZP572</f>
        <v>0</v>
      </c>
      <c r="ZV19">
        <f>'SEGUIMIENTO CONVENIOS'!ZQ572</f>
        <v>0</v>
      </c>
      <c r="ZW19">
        <f>'SEGUIMIENTO CONVENIOS'!ZR572</f>
        <v>0</v>
      </c>
      <c r="ZX19">
        <f>'SEGUIMIENTO CONVENIOS'!ZS572</f>
        <v>0</v>
      </c>
      <c r="ZY19">
        <f>'SEGUIMIENTO CONVENIOS'!ZT572</f>
        <v>0</v>
      </c>
      <c r="ZZ19">
        <f>'SEGUIMIENTO CONVENIOS'!ZU572</f>
        <v>0</v>
      </c>
      <c r="AAA19">
        <f>'SEGUIMIENTO CONVENIOS'!ZV572</f>
        <v>0</v>
      </c>
      <c r="AAB19">
        <f>'SEGUIMIENTO CONVENIOS'!ZW572</f>
        <v>0</v>
      </c>
      <c r="AAC19">
        <f>'SEGUIMIENTO CONVENIOS'!ZX572</f>
        <v>0</v>
      </c>
      <c r="AAD19">
        <f>'SEGUIMIENTO CONVENIOS'!ZY572</f>
        <v>0</v>
      </c>
      <c r="AAE19">
        <f>'SEGUIMIENTO CONVENIOS'!ZZ572</f>
        <v>0</v>
      </c>
      <c r="AAF19">
        <f>'SEGUIMIENTO CONVENIOS'!AAA572</f>
        <v>0</v>
      </c>
      <c r="AAG19">
        <f>'SEGUIMIENTO CONVENIOS'!AAB572</f>
        <v>0</v>
      </c>
      <c r="AAH19">
        <f>'SEGUIMIENTO CONVENIOS'!AAC572</f>
        <v>0</v>
      </c>
      <c r="AAI19">
        <f>'SEGUIMIENTO CONVENIOS'!AAD572</f>
        <v>0</v>
      </c>
      <c r="AAJ19">
        <f>'SEGUIMIENTO CONVENIOS'!AAE572</f>
        <v>0</v>
      </c>
      <c r="AAK19">
        <f>'SEGUIMIENTO CONVENIOS'!AAF572</f>
        <v>0</v>
      </c>
      <c r="AAL19">
        <f>'SEGUIMIENTO CONVENIOS'!AAG572</f>
        <v>0</v>
      </c>
      <c r="AAM19">
        <f>'SEGUIMIENTO CONVENIOS'!AAH572</f>
        <v>0</v>
      </c>
      <c r="AAN19">
        <f>'SEGUIMIENTO CONVENIOS'!AAI572</f>
        <v>0</v>
      </c>
      <c r="AAO19">
        <f>'SEGUIMIENTO CONVENIOS'!AAJ572</f>
        <v>0</v>
      </c>
      <c r="AAP19">
        <f>'SEGUIMIENTO CONVENIOS'!AAK572</f>
        <v>0</v>
      </c>
      <c r="AAQ19">
        <f>'SEGUIMIENTO CONVENIOS'!AAL572</f>
        <v>0</v>
      </c>
      <c r="AAR19">
        <f>'SEGUIMIENTO CONVENIOS'!AAM572</f>
        <v>0</v>
      </c>
      <c r="AAS19">
        <f>'SEGUIMIENTO CONVENIOS'!AAN572</f>
        <v>0</v>
      </c>
      <c r="AAT19">
        <f>'SEGUIMIENTO CONVENIOS'!AAO572</f>
        <v>0</v>
      </c>
      <c r="AAU19">
        <f>'SEGUIMIENTO CONVENIOS'!AAP572</f>
        <v>0</v>
      </c>
      <c r="AAV19">
        <f>'SEGUIMIENTO CONVENIOS'!AAQ572</f>
        <v>0</v>
      </c>
      <c r="AAW19">
        <f>'SEGUIMIENTO CONVENIOS'!AAR572</f>
        <v>0</v>
      </c>
      <c r="AAX19">
        <f>'SEGUIMIENTO CONVENIOS'!AAS572</f>
        <v>0</v>
      </c>
      <c r="AAY19">
        <f>'SEGUIMIENTO CONVENIOS'!AAT572</f>
        <v>0</v>
      </c>
      <c r="AAZ19">
        <f>'SEGUIMIENTO CONVENIOS'!AAU572</f>
        <v>0</v>
      </c>
      <c r="ABA19">
        <f>'SEGUIMIENTO CONVENIOS'!AAV572</f>
        <v>0</v>
      </c>
      <c r="ABB19">
        <f>'SEGUIMIENTO CONVENIOS'!AAW572</f>
        <v>0</v>
      </c>
      <c r="ABC19">
        <f>'SEGUIMIENTO CONVENIOS'!AAX572</f>
        <v>0</v>
      </c>
      <c r="ABD19">
        <f>'SEGUIMIENTO CONVENIOS'!AAY572</f>
        <v>0</v>
      </c>
      <c r="ABE19">
        <f>'SEGUIMIENTO CONVENIOS'!AAZ572</f>
        <v>0</v>
      </c>
      <c r="ABF19">
        <f>'SEGUIMIENTO CONVENIOS'!ABA572</f>
        <v>0</v>
      </c>
      <c r="ABG19">
        <f>'SEGUIMIENTO CONVENIOS'!ABB572</f>
        <v>0</v>
      </c>
      <c r="ABH19">
        <f>'SEGUIMIENTO CONVENIOS'!ABC572</f>
        <v>0</v>
      </c>
      <c r="ABI19">
        <f>'SEGUIMIENTO CONVENIOS'!ABD572</f>
        <v>0</v>
      </c>
      <c r="ABJ19">
        <f>'SEGUIMIENTO CONVENIOS'!ABE572</f>
        <v>0</v>
      </c>
      <c r="ABK19">
        <f>'SEGUIMIENTO CONVENIOS'!ABF572</f>
        <v>0</v>
      </c>
      <c r="ABL19">
        <f>'SEGUIMIENTO CONVENIOS'!ABG572</f>
        <v>0</v>
      </c>
      <c r="ABM19">
        <f>'SEGUIMIENTO CONVENIOS'!ABH572</f>
        <v>0</v>
      </c>
      <c r="ABN19">
        <f>'SEGUIMIENTO CONVENIOS'!ABI572</f>
        <v>0</v>
      </c>
      <c r="ABO19">
        <f>'SEGUIMIENTO CONVENIOS'!ABJ572</f>
        <v>0</v>
      </c>
      <c r="ABP19">
        <f>'SEGUIMIENTO CONVENIOS'!ABK572</f>
        <v>0</v>
      </c>
      <c r="ABQ19">
        <f>'SEGUIMIENTO CONVENIOS'!ABL572</f>
        <v>0</v>
      </c>
      <c r="ABR19">
        <f>'SEGUIMIENTO CONVENIOS'!ABM572</f>
        <v>0</v>
      </c>
      <c r="ABS19">
        <f>'SEGUIMIENTO CONVENIOS'!ABN572</f>
        <v>0</v>
      </c>
      <c r="ABT19">
        <f>'SEGUIMIENTO CONVENIOS'!ABO572</f>
        <v>0</v>
      </c>
      <c r="ABU19">
        <f>'SEGUIMIENTO CONVENIOS'!ABP572</f>
        <v>0</v>
      </c>
      <c r="ABV19">
        <f>'SEGUIMIENTO CONVENIOS'!ABQ572</f>
        <v>0</v>
      </c>
      <c r="ABW19">
        <f>'SEGUIMIENTO CONVENIOS'!ABR572</f>
        <v>0</v>
      </c>
      <c r="ABX19">
        <f>'SEGUIMIENTO CONVENIOS'!ABS572</f>
        <v>0</v>
      </c>
      <c r="ABY19">
        <f>'SEGUIMIENTO CONVENIOS'!ABT572</f>
        <v>0</v>
      </c>
      <c r="ABZ19">
        <f>'SEGUIMIENTO CONVENIOS'!ABU572</f>
        <v>0</v>
      </c>
      <c r="ACA19">
        <f>'SEGUIMIENTO CONVENIOS'!ABV572</f>
        <v>0</v>
      </c>
      <c r="ACB19">
        <f>'SEGUIMIENTO CONVENIOS'!ABW572</f>
        <v>0</v>
      </c>
      <c r="ACC19">
        <f>'SEGUIMIENTO CONVENIOS'!ABX572</f>
        <v>0</v>
      </c>
      <c r="ACD19">
        <f>'SEGUIMIENTO CONVENIOS'!ABY572</f>
        <v>0</v>
      </c>
      <c r="ACE19">
        <f>'SEGUIMIENTO CONVENIOS'!ABZ572</f>
        <v>0</v>
      </c>
      <c r="ACF19">
        <f>'SEGUIMIENTO CONVENIOS'!ACA572</f>
        <v>0</v>
      </c>
      <c r="ACG19">
        <f>'SEGUIMIENTO CONVENIOS'!ACB572</f>
        <v>0</v>
      </c>
      <c r="ACH19">
        <f>'SEGUIMIENTO CONVENIOS'!ACC572</f>
        <v>0</v>
      </c>
      <c r="ACI19">
        <f>'SEGUIMIENTO CONVENIOS'!ACD572</f>
        <v>0</v>
      </c>
      <c r="ACJ19">
        <f>'SEGUIMIENTO CONVENIOS'!ACE572</f>
        <v>0</v>
      </c>
      <c r="ACK19">
        <f>'SEGUIMIENTO CONVENIOS'!ACF572</f>
        <v>0</v>
      </c>
      <c r="ACL19">
        <f>'SEGUIMIENTO CONVENIOS'!ACG572</f>
        <v>0</v>
      </c>
      <c r="ACM19">
        <f>'SEGUIMIENTO CONVENIOS'!ACH572</f>
        <v>0</v>
      </c>
      <c r="ACN19">
        <f>'SEGUIMIENTO CONVENIOS'!ACI572</f>
        <v>0</v>
      </c>
      <c r="ACO19">
        <f>'SEGUIMIENTO CONVENIOS'!ACJ572</f>
        <v>0</v>
      </c>
      <c r="ACP19">
        <f>'SEGUIMIENTO CONVENIOS'!ACK572</f>
        <v>0</v>
      </c>
      <c r="ACQ19">
        <f>'SEGUIMIENTO CONVENIOS'!ACL572</f>
        <v>0</v>
      </c>
      <c r="ACR19">
        <f>'SEGUIMIENTO CONVENIOS'!ACM572</f>
        <v>0</v>
      </c>
      <c r="ACS19">
        <f>'SEGUIMIENTO CONVENIOS'!ACN572</f>
        <v>0</v>
      </c>
      <c r="ACT19">
        <f>'SEGUIMIENTO CONVENIOS'!ACO572</f>
        <v>0</v>
      </c>
      <c r="ACU19">
        <f>'SEGUIMIENTO CONVENIOS'!ACP572</f>
        <v>0</v>
      </c>
      <c r="ACV19">
        <f>'SEGUIMIENTO CONVENIOS'!ACQ572</f>
        <v>0</v>
      </c>
      <c r="ACW19">
        <f>'SEGUIMIENTO CONVENIOS'!ACR572</f>
        <v>0</v>
      </c>
      <c r="ACX19">
        <f>'SEGUIMIENTO CONVENIOS'!ACS572</f>
        <v>0</v>
      </c>
      <c r="ACY19">
        <f>'SEGUIMIENTO CONVENIOS'!ACT572</f>
        <v>0</v>
      </c>
      <c r="ACZ19">
        <f>'SEGUIMIENTO CONVENIOS'!ACU572</f>
        <v>0</v>
      </c>
      <c r="ADA19">
        <f>'SEGUIMIENTO CONVENIOS'!ACV572</f>
        <v>0</v>
      </c>
      <c r="ADB19">
        <f>'SEGUIMIENTO CONVENIOS'!ACW572</f>
        <v>0</v>
      </c>
      <c r="ADC19">
        <f>'SEGUIMIENTO CONVENIOS'!ACX572</f>
        <v>0</v>
      </c>
      <c r="ADD19">
        <f>'SEGUIMIENTO CONVENIOS'!ACY572</f>
        <v>0</v>
      </c>
      <c r="ADE19">
        <f>'SEGUIMIENTO CONVENIOS'!ACZ572</f>
        <v>0</v>
      </c>
      <c r="ADF19">
        <f>'SEGUIMIENTO CONVENIOS'!ADA572</f>
        <v>0</v>
      </c>
      <c r="ADG19">
        <f>'SEGUIMIENTO CONVENIOS'!ADB572</f>
        <v>0</v>
      </c>
      <c r="ADH19">
        <f>'SEGUIMIENTO CONVENIOS'!ADC572</f>
        <v>0</v>
      </c>
      <c r="ADI19">
        <f>'SEGUIMIENTO CONVENIOS'!ADD572</f>
        <v>0</v>
      </c>
      <c r="ADJ19">
        <f>'SEGUIMIENTO CONVENIOS'!ADE572</f>
        <v>0</v>
      </c>
      <c r="ADK19">
        <f>'SEGUIMIENTO CONVENIOS'!ADF572</f>
        <v>0</v>
      </c>
      <c r="ADL19">
        <f>'SEGUIMIENTO CONVENIOS'!ADG572</f>
        <v>0</v>
      </c>
      <c r="ADM19">
        <f>'SEGUIMIENTO CONVENIOS'!ADH572</f>
        <v>0</v>
      </c>
      <c r="ADN19">
        <f>'SEGUIMIENTO CONVENIOS'!ADI572</f>
        <v>0</v>
      </c>
      <c r="ADO19">
        <f>'SEGUIMIENTO CONVENIOS'!ADJ572</f>
        <v>0</v>
      </c>
      <c r="ADP19">
        <f>'SEGUIMIENTO CONVENIOS'!ADK572</f>
        <v>0</v>
      </c>
      <c r="ADQ19">
        <f>'SEGUIMIENTO CONVENIOS'!ADL572</f>
        <v>0</v>
      </c>
      <c r="ADR19">
        <f>'SEGUIMIENTO CONVENIOS'!ADM572</f>
        <v>0</v>
      </c>
      <c r="ADS19">
        <f>'SEGUIMIENTO CONVENIOS'!ADN572</f>
        <v>0</v>
      </c>
      <c r="ADT19">
        <f>'SEGUIMIENTO CONVENIOS'!ADO572</f>
        <v>0</v>
      </c>
      <c r="ADU19">
        <f>'SEGUIMIENTO CONVENIOS'!ADP572</f>
        <v>0</v>
      </c>
      <c r="ADV19">
        <f>'SEGUIMIENTO CONVENIOS'!ADQ572</f>
        <v>0</v>
      </c>
      <c r="ADW19">
        <f>'SEGUIMIENTO CONVENIOS'!ADR572</f>
        <v>0</v>
      </c>
      <c r="ADX19">
        <f>'SEGUIMIENTO CONVENIOS'!ADS572</f>
        <v>0</v>
      </c>
      <c r="ADY19">
        <f>'SEGUIMIENTO CONVENIOS'!ADT572</f>
        <v>0</v>
      </c>
      <c r="ADZ19">
        <f>'SEGUIMIENTO CONVENIOS'!ADU572</f>
        <v>0</v>
      </c>
      <c r="AEA19">
        <f>'SEGUIMIENTO CONVENIOS'!ADV572</f>
        <v>0</v>
      </c>
      <c r="AEB19">
        <f>'SEGUIMIENTO CONVENIOS'!ADW572</f>
        <v>0</v>
      </c>
      <c r="AEC19">
        <f>'SEGUIMIENTO CONVENIOS'!ADX572</f>
        <v>0</v>
      </c>
      <c r="AED19">
        <f>'SEGUIMIENTO CONVENIOS'!ADY572</f>
        <v>0</v>
      </c>
      <c r="AEE19">
        <f>'SEGUIMIENTO CONVENIOS'!ADZ572</f>
        <v>0</v>
      </c>
      <c r="AEF19">
        <f>'SEGUIMIENTO CONVENIOS'!AEA572</f>
        <v>0</v>
      </c>
      <c r="AEG19">
        <f>'SEGUIMIENTO CONVENIOS'!AEB572</f>
        <v>0</v>
      </c>
      <c r="AEH19">
        <f>'SEGUIMIENTO CONVENIOS'!AEC572</f>
        <v>0</v>
      </c>
      <c r="AEI19">
        <f>'SEGUIMIENTO CONVENIOS'!AED572</f>
        <v>0</v>
      </c>
      <c r="AEJ19">
        <f>'SEGUIMIENTO CONVENIOS'!AEE572</f>
        <v>0</v>
      </c>
      <c r="AEK19">
        <f>'SEGUIMIENTO CONVENIOS'!AEF572</f>
        <v>0</v>
      </c>
      <c r="AEL19">
        <f>'SEGUIMIENTO CONVENIOS'!AEG572</f>
        <v>0</v>
      </c>
      <c r="AEM19">
        <f>'SEGUIMIENTO CONVENIOS'!AEH572</f>
        <v>0</v>
      </c>
      <c r="AEN19">
        <f>'SEGUIMIENTO CONVENIOS'!AEI572</f>
        <v>0</v>
      </c>
      <c r="AEO19">
        <f>'SEGUIMIENTO CONVENIOS'!AEJ572</f>
        <v>0</v>
      </c>
      <c r="AEP19">
        <f>'SEGUIMIENTO CONVENIOS'!AEK572</f>
        <v>0</v>
      </c>
      <c r="AEQ19">
        <f>'SEGUIMIENTO CONVENIOS'!AEL572</f>
        <v>0</v>
      </c>
      <c r="AER19">
        <f>'SEGUIMIENTO CONVENIOS'!AEM572</f>
        <v>0</v>
      </c>
      <c r="AES19">
        <f>'SEGUIMIENTO CONVENIOS'!AEN572</f>
        <v>0</v>
      </c>
      <c r="AET19">
        <f>'SEGUIMIENTO CONVENIOS'!AEO572</f>
        <v>0</v>
      </c>
      <c r="AEU19">
        <f>'SEGUIMIENTO CONVENIOS'!AEP572</f>
        <v>0</v>
      </c>
      <c r="AEV19">
        <f>'SEGUIMIENTO CONVENIOS'!AEQ572</f>
        <v>0</v>
      </c>
      <c r="AEW19">
        <f>'SEGUIMIENTO CONVENIOS'!AER572</f>
        <v>0</v>
      </c>
      <c r="AEX19">
        <f>'SEGUIMIENTO CONVENIOS'!AES572</f>
        <v>0</v>
      </c>
      <c r="AEY19">
        <f>'SEGUIMIENTO CONVENIOS'!AET572</f>
        <v>0</v>
      </c>
      <c r="AEZ19">
        <f>'SEGUIMIENTO CONVENIOS'!AEU572</f>
        <v>0</v>
      </c>
      <c r="AFA19">
        <f>'SEGUIMIENTO CONVENIOS'!AEV572</f>
        <v>0</v>
      </c>
      <c r="AFB19">
        <f>'SEGUIMIENTO CONVENIOS'!AEW572</f>
        <v>0</v>
      </c>
      <c r="AFC19">
        <f>'SEGUIMIENTO CONVENIOS'!AEX572</f>
        <v>0</v>
      </c>
      <c r="AFD19">
        <f>'SEGUIMIENTO CONVENIOS'!AEY572</f>
        <v>0</v>
      </c>
      <c r="AFE19">
        <f>'SEGUIMIENTO CONVENIOS'!AEZ572</f>
        <v>0</v>
      </c>
      <c r="AFF19">
        <f>'SEGUIMIENTO CONVENIOS'!AFA572</f>
        <v>0</v>
      </c>
      <c r="AFG19">
        <f>'SEGUIMIENTO CONVENIOS'!AFB572</f>
        <v>0</v>
      </c>
      <c r="AFH19">
        <f>'SEGUIMIENTO CONVENIOS'!AFC572</f>
        <v>0</v>
      </c>
      <c r="AFI19">
        <f>'SEGUIMIENTO CONVENIOS'!AFD572</f>
        <v>0</v>
      </c>
      <c r="AFJ19">
        <f>'SEGUIMIENTO CONVENIOS'!AFE572</f>
        <v>0</v>
      </c>
      <c r="AFK19">
        <f>'SEGUIMIENTO CONVENIOS'!AFF572</f>
        <v>0</v>
      </c>
      <c r="AFL19">
        <f>'SEGUIMIENTO CONVENIOS'!AFG572</f>
        <v>0</v>
      </c>
      <c r="AFM19">
        <f>'SEGUIMIENTO CONVENIOS'!AFH572</f>
        <v>0</v>
      </c>
      <c r="AFN19">
        <f>'SEGUIMIENTO CONVENIOS'!AFI572</f>
        <v>0</v>
      </c>
      <c r="AFO19">
        <f>'SEGUIMIENTO CONVENIOS'!AFJ572</f>
        <v>0</v>
      </c>
      <c r="AFP19">
        <f>'SEGUIMIENTO CONVENIOS'!AFK572</f>
        <v>0</v>
      </c>
      <c r="AFQ19">
        <f>'SEGUIMIENTO CONVENIOS'!AFL572</f>
        <v>0</v>
      </c>
      <c r="AFR19">
        <f>'SEGUIMIENTO CONVENIOS'!AFM572</f>
        <v>0</v>
      </c>
      <c r="AFS19">
        <f>'SEGUIMIENTO CONVENIOS'!AFN572</f>
        <v>0</v>
      </c>
      <c r="AFT19">
        <f>'SEGUIMIENTO CONVENIOS'!AFO572</f>
        <v>0</v>
      </c>
      <c r="AFU19">
        <f>'SEGUIMIENTO CONVENIOS'!AFP572</f>
        <v>0</v>
      </c>
      <c r="AFV19">
        <f>'SEGUIMIENTO CONVENIOS'!AFQ572</f>
        <v>0</v>
      </c>
      <c r="AFW19">
        <f>'SEGUIMIENTO CONVENIOS'!AFR572</f>
        <v>0</v>
      </c>
      <c r="AFX19">
        <f>'SEGUIMIENTO CONVENIOS'!AFS572</f>
        <v>0</v>
      </c>
      <c r="AFY19">
        <f>'SEGUIMIENTO CONVENIOS'!AFT572</f>
        <v>0</v>
      </c>
      <c r="AFZ19">
        <f>'SEGUIMIENTO CONVENIOS'!AFU572</f>
        <v>0</v>
      </c>
      <c r="AGA19">
        <f>'SEGUIMIENTO CONVENIOS'!AFV572</f>
        <v>0</v>
      </c>
      <c r="AGB19">
        <f>'SEGUIMIENTO CONVENIOS'!AFW572</f>
        <v>0</v>
      </c>
      <c r="AGC19">
        <f>'SEGUIMIENTO CONVENIOS'!AFX572</f>
        <v>0</v>
      </c>
      <c r="AGD19">
        <f>'SEGUIMIENTO CONVENIOS'!AFY572</f>
        <v>0</v>
      </c>
      <c r="AGE19">
        <f>'SEGUIMIENTO CONVENIOS'!AFZ572</f>
        <v>0</v>
      </c>
      <c r="AGF19">
        <f>'SEGUIMIENTO CONVENIOS'!AGA572</f>
        <v>0</v>
      </c>
      <c r="AGG19">
        <f>'SEGUIMIENTO CONVENIOS'!AGB572</f>
        <v>0</v>
      </c>
      <c r="AGH19">
        <f>'SEGUIMIENTO CONVENIOS'!AGC572</f>
        <v>0</v>
      </c>
      <c r="AGI19">
        <f>'SEGUIMIENTO CONVENIOS'!AGD572</f>
        <v>0</v>
      </c>
      <c r="AGJ19">
        <f>'SEGUIMIENTO CONVENIOS'!AGE572</f>
        <v>0</v>
      </c>
      <c r="AGK19">
        <f>'SEGUIMIENTO CONVENIOS'!AGF572</f>
        <v>0</v>
      </c>
      <c r="AGL19">
        <f>'SEGUIMIENTO CONVENIOS'!AGG572</f>
        <v>0</v>
      </c>
      <c r="AGM19">
        <f>'SEGUIMIENTO CONVENIOS'!AGH572</f>
        <v>0</v>
      </c>
      <c r="AGN19">
        <f>'SEGUIMIENTO CONVENIOS'!AGI572</f>
        <v>0</v>
      </c>
      <c r="AGO19">
        <f>'SEGUIMIENTO CONVENIOS'!AGJ572</f>
        <v>0</v>
      </c>
      <c r="AGP19">
        <f>'SEGUIMIENTO CONVENIOS'!AGK572</f>
        <v>0</v>
      </c>
      <c r="AGQ19">
        <f>'SEGUIMIENTO CONVENIOS'!AGL572</f>
        <v>0</v>
      </c>
      <c r="AGR19">
        <f>'SEGUIMIENTO CONVENIOS'!AGM572</f>
        <v>0</v>
      </c>
      <c r="AGS19">
        <f>'SEGUIMIENTO CONVENIOS'!AGN572</f>
        <v>0</v>
      </c>
      <c r="AGT19">
        <f>'SEGUIMIENTO CONVENIOS'!AGO572</f>
        <v>0</v>
      </c>
      <c r="AGU19">
        <f>'SEGUIMIENTO CONVENIOS'!AGP572</f>
        <v>0</v>
      </c>
      <c r="AGV19">
        <f>'SEGUIMIENTO CONVENIOS'!AGQ572</f>
        <v>0</v>
      </c>
      <c r="AGW19">
        <f>'SEGUIMIENTO CONVENIOS'!AGR572</f>
        <v>0</v>
      </c>
      <c r="AGX19">
        <f>'SEGUIMIENTO CONVENIOS'!AGS572</f>
        <v>0</v>
      </c>
      <c r="AGY19">
        <f>'SEGUIMIENTO CONVENIOS'!AGT572</f>
        <v>0</v>
      </c>
      <c r="AGZ19">
        <f>'SEGUIMIENTO CONVENIOS'!AGU572</f>
        <v>0</v>
      </c>
      <c r="AHA19">
        <f>'SEGUIMIENTO CONVENIOS'!AGV572</f>
        <v>0</v>
      </c>
      <c r="AHB19">
        <f>'SEGUIMIENTO CONVENIOS'!AGW572</f>
        <v>0</v>
      </c>
      <c r="AHC19">
        <f>'SEGUIMIENTO CONVENIOS'!AGX572</f>
        <v>0</v>
      </c>
      <c r="AHD19">
        <f>'SEGUIMIENTO CONVENIOS'!AGY572</f>
        <v>0</v>
      </c>
      <c r="AHE19">
        <f>'SEGUIMIENTO CONVENIOS'!AGZ572</f>
        <v>0</v>
      </c>
      <c r="AHF19">
        <f>'SEGUIMIENTO CONVENIOS'!AHA572</f>
        <v>0</v>
      </c>
      <c r="AHG19">
        <f>'SEGUIMIENTO CONVENIOS'!AHB572</f>
        <v>0</v>
      </c>
      <c r="AHH19">
        <f>'SEGUIMIENTO CONVENIOS'!AHC572</f>
        <v>0</v>
      </c>
      <c r="AHI19">
        <f>'SEGUIMIENTO CONVENIOS'!AHD572</f>
        <v>0</v>
      </c>
      <c r="AHJ19">
        <f>'SEGUIMIENTO CONVENIOS'!AHE572</f>
        <v>0</v>
      </c>
      <c r="AHK19">
        <f>'SEGUIMIENTO CONVENIOS'!AHF572</f>
        <v>0</v>
      </c>
      <c r="AHL19">
        <f>'SEGUIMIENTO CONVENIOS'!AHG572</f>
        <v>0</v>
      </c>
      <c r="AHM19">
        <f>'SEGUIMIENTO CONVENIOS'!AHH572</f>
        <v>0</v>
      </c>
      <c r="AHN19">
        <f>'SEGUIMIENTO CONVENIOS'!AHI572</f>
        <v>0</v>
      </c>
      <c r="AHO19">
        <f>'SEGUIMIENTO CONVENIOS'!AHJ572</f>
        <v>0</v>
      </c>
      <c r="AHP19">
        <f>'SEGUIMIENTO CONVENIOS'!AHK572</f>
        <v>0</v>
      </c>
      <c r="AHQ19">
        <f>'SEGUIMIENTO CONVENIOS'!AHL572</f>
        <v>0</v>
      </c>
      <c r="AHR19">
        <f>'SEGUIMIENTO CONVENIOS'!AHM572</f>
        <v>0</v>
      </c>
      <c r="AHS19">
        <f>'SEGUIMIENTO CONVENIOS'!AHN572</f>
        <v>0</v>
      </c>
      <c r="AHT19">
        <f>'SEGUIMIENTO CONVENIOS'!AHO572</f>
        <v>0</v>
      </c>
      <c r="AHU19">
        <f>'SEGUIMIENTO CONVENIOS'!AHP572</f>
        <v>0</v>
      </c>
      <c r="AHV19">
        <f>'SEGUIMIENTO CONVENIOS'!AHQ572</f>
        <v>0</v>
      </c>
      <c r="AHW19">
        <f>'SEGUIMIENTO CONVENIOS'!AHR572</f>
        <v>0</v>
      </c>
      <c r="AHX19">
        <f>'SEGUIMIENTO CONVENIOS'!AHS572</f>
        <v>0</v>
      </c>
      <c r="AHY19">
        <f>'SEGUIMIENTO CONVENIOS'!AHT572</f>
        <v>0</v>
      </c>
      <c r="AHZ19">
        <f>'SEGUIMIENTO CONVENIOS'!AHU572</f>
        <v>0</v>
      </c>
      <c r="AIA19">
        <f>'SEGUIMIENTO CONVENIOS'!AHV572</f>
        <v>0</v>
      </c>
      <c r="AIB19">
        <f>'SEGUIMIENTO CONVENIOS'!AHW572</f>
        <v>0</v>
      </c>
      <c r="AIC19">
        <f>'SEGUIMIENTO CONVENIOS'!AHX572</f>
        <v>0</v>
      </c>
      <c r="AID19">
        <f>'SEGUIMIENTO CONVENIOS'!AHY572</f>
        <v>0</v>
      </c>
      <c r="AIE19">
        <f>'SEGUIMIENTO CONVENIOS'!AHZ572</f>
        <v>0</v>
      </c>
      <c r="AIF19">
        <f>'SEGUIMIENTO CONVENIOS'!AIA572</f>
        <v>0</v>
      </c>
      <c r="AIG19">
        <f>'SEGUIMIENTO CONVENIOS'!AIB572</f>
        <v>0</v>
      </c>
      <c r="AIH19">
        <f>'SEGUIMIENTO CONVENIOS'!AIC572</f>
        <v>0</v>
      </c>
      <c r="AII19">
        <f>'SEGUIMIENTO CONVENIOS'!AID572</f>
        <v>0</v>
      </c>
      <c r="AIJ19">
        <f>'SEGUIMIENTO CONVENIOS'!AIE572</f>
        <v>0</v>
      </c>
      <c r="AIK19">
        <f>'SEGUIMIENTO CONVENIOS'!AIF572</f>
        <v>0</v>
      </c>
      <c r="AIL19">
        <f>'SEGUIMIENTO CONVENIOS'!AIG572</f>
        <v>0</v>
      </c>
      <c r="AIM19">
        <f>'SEGUIMIENTO CONVENIOS'!AIH572</f>
        <v>0</v>
      </c>
      <c r="AIN19">
        <f>'SEGUIMIENTO CONVENIOS'!AII572</f>
        <v>0</v>
      </c>
      <c r="AIO19">
        <f>'SEGUIMIENTO CONVENIOS'!AIJ572</f>
        <v>0</v>
      </c>
      <c r="AIP19">
        <f>'SEGUIMIENTO CONVENIOS'!AIK572</f>
        <v>0</v>
      </c>
      <c r="AIQ19">
        <f>'SEGUIMIENTO CONVENIOS'!AIL572</f>
        <v>0</v>
      </c>
      <c r="AIR19">
        <f>'SEGUIMIENTO CONVENIOS'!AIM572</f>
        <v>0</v>
      </c>
      <c r="AIS19">
        <f>'SEGUIMIENTO CONVENIOS'!AIN572</f>
        <v>0</v>
      </c>
      <c r="AIT19">
        <f>'SEGUIMIENTO CONVENIOS'!AIO572</f>
        <v>0</v>
      </c>
      <c r="AIU19">
        <f>'SEGUIMIENTO CONVENIOS'!AIP572</f>
        <v>0</v>
      </c>
      <c r="AIV19">
        <f>'SEGUIMIENTO CONVENIOS'!AIQ572</f>
        <v>0</v>
      </c>
      <c r="AIW19">
        <f>'SEGUIMIENTO CONVENIOS'!AIR572</f>
        <v>0</v>
      </c>
      <c r="AIX19">
        <f>'SEGUIMIENTO CONVENIOS'!AIS572</f>
        <v>0</v>
      </c>
      <c r="AIY19">
        <f>'SEGUIMIENTO CONVENIOS'!AIT572</f>
        <v>0</v>
      </c>
      <c r="AIZ19">
        <f>'SEGUIMIENTO CONVENIOS'!AIU572</f>
        <v>0</v>
      </c>
      <c r="AJA19">
        <f>'SEGUIMIENTO CONVENIOS'!AIV572</f>
        <v>0</v>
      </c>
      <c r="AJB19">
        <f>'SEGUIMIENTO CONVENIOS'!AIW572</f>
        <v>0</v>
      </c>
      <c r="AJC19">
        <f>'SEGUIMIENTO CONVENIOS'!AIX572</f>
        <v>0</v>
      </c>
      <c r="AJD19">
        <f>'SEGUIMIENTO CONVENIOS'!AIY572</f>
        <v>0</v>
      </c>
      <c r="AJE19">
        <f>'SEGUIMIENTO CONVENIOS'!AIZ572</f>
        <v>0</v>
      </c>
      <c r="AJF19">
        <f>'SEGUIMIENTO CONVENIOS'!AJA572</f>
        <v>0</v>
      </c>
      <c r="AJG19">
        <f>'SEGUIMIENTO CONVENIOS'!AJB572</f>
        <v>0</v>
      </c>
      <c r="AJH19">
        <f>'SEGUIMIENTO CONVENIOS'!AJC572</f>
        <v>0</v>
      </c>
      <c r="AJI19">
        <f>'SEGUIMIENTO CONVENIOS'!AJD572</f>
        <v>0</v>
      </c>
      <c r="AJJ19">
        <f>'SEGUIMIENTO CONVENIOS'!AJE572</f>
        <v>0</v>
      </c>
      <c r="AJK19">
        <f>'SEGUIMIENTO CONVENIOS'!AJF572</f>
        <v>0</v>
      </c>
      <c r="AJL19">
        <f>'SEGUIMIENTO CONVENIOS'!AJG572</f>
        <v>0</v>
      </c>
      <c r="AJM19">
        <f>'SEGUIMIENTO CONVENIOS'!AJH572</f>
        <v>0</v>
      </c>
      <c r="AJN19">
        <f>'SEGUIMIENTO CONVENIOS'!AJI572</f>
        <v>0</v>
      </c>
      <c r="AJO19">
        <f>'SEGUIMIENTO CONVENIOS'!AJJ572</f>
        <v>0</v>
      </c>
      <c r="AJP19">
        <f>'SEGUIMIENTO CONVENIOS'!AJK572</f>
        <v>0</v>
      </c>
      <c r="AJQ19">
        <f>'SEGUIMIENTO CONVENIOS'!AJL572</f>
        <v>0</v>
      </c>
      <c r="AJR19">
        <f>'SEGUIMIENTO CONVENIOS'!AJM572</f>
        <v>0</v>
      </c>
      <c r="AJS19">
        <f>'SEGUIMIENTO CONVENIOS'!AJN572</f>
        <v>0</v>
      </c>
      <c r="AJT19">
        <f>'SEGUIMIENTO CONVENIOS'!AJO572</f>
        <v>0</v>
      </c>
      <c r="AJU19">
        <f>'SEGUIMIENTO CONVENIOS'!AJP572</f>
        <v>0</v>
      </c>
      <c r="AJV19">
        <f>'SEGUIMIENTO CONVENIOS'!AJQ572</f>
        <v>0</v>
      </c>
      <c r="AJW19">
        <f>'SEGUIMIENTO CONVENIOS'!AJR572</f>
        <v>0</v>
      </c>
      <c r="AJX19">
        <f>'SEGUIMIENTO CONVENIOS'!AJS572</f>
        <v>0</v>
      </c>
      <c r="AJY19">
        <f>'SEGUIMIENTO CONVENIOS'!AJT572</f>
        <v>0</v>
      </c>
      <c r="AJZ19">
        <f>'SEGUIMIENTO CONVENIOS'!AJU572</f>
        <v>0</v>
      </c>
      <c r="AKA19">
        <f>'SEGUIMIENTO CONVENIOS'!AJV572</f>
        <v>0</v>
      </c>
      <c r="AKB19">
        <f>'SEGUIMIENTO CONVENIOS'!AJW572</f>
        <v>0</v>
      </c>
      <c r="AKC19">
        <f>'SEGUIMIENTO CONVENIOS'!AJX572</f>
        <v>0</v>
      </c>
      <c r="AKD19">
        <f>'SEGUIMIENTO CONVENIOS'!AJY572</f>
        <v>0</v>
      </c>
      <c r="AKE19">
        <f>'SEGUIMIENTO CONVENIOS'!AJZ572</f>
        <v>0</v>
      </c>
      <c r="AKF19">
        <f>'SEGUIMIENTO CONVENIOS'!AKA572</f>
        <v>0</v>
      </c>
      <c r="AKG19">
        <f>'SEGUIMIENTO CONVENIOS'!AKB572</f>
        <v>0</v>
      </c>
      <c r="AKH19">
        <f>'SEGUIMIENTO CONVENIOS'!AKC572</f>
        <v>0</v>
      </c>
      <c r="AKI19">
        <f>'SEGUIMIENTO CONVENIOS'!AKD572</f>
        <v>0</v>
      </c>
      <c r="AKJ19">
        <f>'SEGUIMIENTO CONVENIOS'!AKE572</f>
        <v>0</v>
      </c>
      <c r="AKK19">
        <f>'SEGUIMIENTO CONVENIOS'!AKF572</f>
        <v>0</v>
      </c>
      <c r="AKL19">
        <f>'SEGUIMIENTO CONVENIOS'!AKG572</f>
        <v>0</v>
      </c>
      <c r="AKM19">
        <f>'SEGUIMIENTO CONVENIOS'!AKH572</f>
        <v>0</v>
      </c>
      <c r="AKN19">
        <f>'SEGUIMIENTO CONVENIOS'!AKI572</f>
        <v>0</v>
      </c>
      <c r="AKO19">
        <f>'SEGUIMIENTO CONVENIOS'!AKJ572</f>
        <v>0</v>
      </c>
      <c r="AKP19">
        <f>'SEGUIMIENTO CONVENIOS'!AKK572</f>
        <v>0</v>
      </c>
      <c r="AKQ19">
        <f>'SEGUIMIENTO CONVENIOS'!AKL572</f>
        <v>0</v>
      </c>
      <c r="AKR19">
        <f>'SEGUIMIENTO CONVENIOS'!AKM572</f>
        <v>0</v>
      </c>
      <c r="AKS19">
        <f>'SEGUIMIENTO CONVENIOS'!AKN572</f>
        <v>0</v>
      </c>
      <c r="AKT19">
        <f>'SEGUIMIENTO CONVENIOS'!AKO572</f>
        <v>0</v>
      </c>
      <c r="AKU19">
        <f>'SEGUIMIENTO CONVENIOS'!AKP572</f>
        <v>0</v>
      </c>
      <c r="AKV19">
        <f>'SEGUIMIENTO CONVENIOS'!AKQ572</f>
        <v>0</v>
      </c>
      <c r="AKW19">
        <f>'SEGUIMIENTO CONVENIOS'!AKR572</f>
        <v>0</v>
      </c>
      <c r="AKX19">
        <f>'SEGUIMIENTO CONVENIOS'!AKS572</f>
        <v>0</v>
      </c>
      <c r="AKY19">
        <f>'SEGUIMIENTO CONVENIOS'!AKT572</f>
        <v>0</v>
      </c>
      <c r="AKZ19">
        <f>'SEGUIMIENTO CONVENIOS'!AKU572</f>
        <v>0</v>
      </c>
      <c r="ALA19">
        <f>'SEGUIMIENTO CONVENIOS'!AKV572</f>
        <v>0</v>
      </c>
      <c r="ALB19">
        <f>'SEGUIMIENTO CONVENIOS'!AKW572</f>
        <v>0</v>
      </c>
      <c r="ALC19">
        <f>'SEGUIMIENTO CONVENIOS'!AKX572</f>
        <v>0</v>
      </c>
      <c r="ALD19">
        <f>'SEGUIMIENTO CONVENIOS'!AKY572</f>
        <v>0</v>
      </c>
      <c r="ALE19">
        <f>'SEGUIMIENTO CONVENIOS'!AKZ572</f>
        <v>0</v>
      </c>
      <c r="ALF19">
        <f>'SEGUIMIENTO CONVENIOS'!ALA572</f>
        <v>0</v>
      </c>
      <c r="ALG19">
        <f>'SEGUIMIENTO CONVENIOS'!ALB572</f>
        <v>0</v>
      </c>
      <c r="ALH19">
        <f>'SEGUIMIENTO CONVENIOS'!ALC572</f>
        <v>0</v>
      </c>
      <c r="ALI19">
        <f>'SEGUIMIENTO CONVENIOS'!ALD572</f>
        <v>0</v>
      </c>
      <c r="ALJ19">
        <f>'SEGUIMIENTO CONVENIOS'!ALE572</f>
        <v>0</v>
      </c>
      <c r="ALK19">
        <f>'SEGUIMIENTO CONVENIOS'!ALF572</f>
        <v>0</v>
      </c>
      <c r="ALL19">
        <f>'SEGUIMIENTO CONVENIOS'!ALG572</f>
        <v>0</v>
      </c>
      <c r="ALM19">
        <f>'SEGUIMIENTO CONVENIOS'!ALH572</f>
        <v>0</v>
      </c>
      <c r="ALN19">
        <f>'SEGUIMIENTO CONVENIOS'!ALI572</f>
        <v>0</v>
      </c>
      <c r="ALO19">
        <f>'SEGUIMIENTO CONVENIOS'!ALJ572</f>
        <v>0</v>
      </c>
      <c r="ALP19">
        <f>'SEGUIMIENTO CONVENIOS'!ALK572</f>
        <v>0</v>
      </c>
      <c r="ALQ19">
        <f>'SEGUIMIENTO CONVENIOS'!ALL572</f>
        <v>0</v>
      </c>
      <c r="ALR19">
        <f>'SEGUIMIENTO CONVENIOS'!ALM572</f>
        <v>0</v>
      </c>
      <c r="ALS19">
        <f>'SEGUIMIENTO CONVENIOS'!ALN572</f>
        <v>0</v>
      </c>
      <c r="ALT19">
        <f>'SEGUIMIENTO CONVENIOS'!ALO572</f>
        <v>0</v>
      </c>
      <c r="ALU19">
        <f>'SEGUIMIENTO CONVENIOS'!ALP572</f>
        <v>0</v>
      </c>
      <c r="ALV19">
        <f>'SEGUIMIENTO CONVENIOS'!ALQ572</f>
        <v>0</v>
      </c>
      <c r="ALW19">
        <f>'SEGUIMIENTO CONVENIOS'!ALR572</f>
        <v>0</v>
      </c>
      <c r="ALX19">
        <f>'SEGUIMIENTO CONVENIOS'!ALS572</f>
        <v>0</v>
      </c>
      <c r="ALY19">
        <f>'SEGUIMIENTO CONVENIOS'!ALT572</f>
        <v>0</v>
      </c>
      <c r="ALZ19">
        <f>'SEGUIMIENTO CONVENIOS'!ALU572</f>
        <v>0</v>
      </c>
      <c r="AMA19">
        <f>'SEGUIMIENTO CONVENIOS'!ALV572</f>
        <v>0</v>
      </c>
      <c r="AMB19">
        <f>'SEGUIMIENTO CONVENIOS'!ALW572</f>
        <v>0</v>
      </c>
      <c r="AMC19">
        <f>'SEGUIMIENTO CONVENIOS'!ALX572</f>
        <v>0</v>
      </c>
      <c r="AMD19">
        <f>'SEGUIMIENTO CONVENIOS'!ALY572</f>
        <v>0</v>
      </c>
      <c r="AME19">
        <f>'SEGUIMIENTO CONVENIOS'!ALZ572</f>
        <v>0</v>
      </c>
      <c r="AMF19">
        <f>'SEGUIMIENTO CONVENIOS'!AMA572</f>
        <v>0</v>
      </c>
      <c r="AMG19">
        <f>'SEGUIMIENTO CONVENIOS'!AMB572</f>
        <v>0</v>
      </c>
      <c r="AMH19">
        <f>'SEGUIMIENTO CONVENIOS'!AMC572</f>
        <v>0</v>
      </c>
      <c r="AMI19">
        <f>'SEGUIMIENTO CONVENIOS'!AMD572</f>
        <v>0</v>
      </c>
      <c r="AMJ19">
        <f>'SEGUIMIENTO CONVENIOS'!AME572</f>
        <v>0</v>
      </c>
      <c r="AMK19">
        <f>'SEGUIMIENTO CONVENIOS'!AMF572</f>
        <v>0</v>
      </c>
      <c r="AML19">
        <f>'SEGUIMIENTO CONVENIOS'!AMG572</f>
        <v>0</v>
      </c>
      <c r="AMM19">
        <f>'SEGUIMIENTO CONVENIOS'!AMH572</f>
        <v>0</v>
      </c>
      <c r="AMN19">
        <f>'SEGUIMIENTO CONVENIOS'!AMI572</f>
        <v>0</v>
      </c>
      <c r="AMO19">
        <f>'SEGUIMIENTO CONVENIOS'!AMJ572</f>
        <v>0</v>
      </c>
      <c r="AMP19">
        <f>'SEGUIMIENTO CONVENIOS'!AMK572</f>
        <v>0</v>
      </c>
      <c r="AMQ19">
        <f>'SEGUIMIENTO CONVENIOS'!AML572</f>
        <v>0</v>
      </c>
      <c r="AMR19">
        <f>'SEGUIMIENTO CONVENIOS'!AMM572</f>
        <v>0</v>
      </c>
      <c r="AMS19">
        <f>'SEGUIMIENTO CONVENIOS'!AMN572</f>
        <v>0</v>
      </c>
      <c r="AMT19">
        <f>'SEGUIMIENTO CONVENIOS'!AMO572</f>
        <v>0</v>
      </c>
      <c r="AMU19">
        <f>'SEGUIMIENTO CONVENIOS'!AMP572</f>
        <v>0</v>
      </c>
      <c r="AMV19">
        <f>'SEGUIMIENTO CONVENIOS'!AMQ572</f>
        <v>0</v>
      </c>
      <c r="AMW19">
        <f>'SEGUIMIENTO CONVENIOS'!AMR572</f>
        <v>0</v>
      </c>
      <c r="AMX19">
        <f>'SEGUIMIENTO CONVENIOS'!AMS572</f>
        <v>0</v>
      </c>
      <c r="AMY19">
        <f>'SEGUIMIENTO CONVENIOS'!AMT572</f>
        <v>0</v>
      </c>
      <c r="AMZ19">
        <f>'SEGUIMIENTO CONVENIOS'!AMU572</f>
        <v>0</v>
      </c>
      <c r="ANA19">
        <f>'SEGUIMIENTO CONVENIOS'!AMV572</f>
        <v>0</v>
      </c>
      <c r="ANB19">
        <f>'SEGUIMIENTO CONVENIOS'!AMW572</f>
        <v>0</v>
      </c>
      <c r="ANC19">
        <f>'SEGUIMIENTO CONVENIOS'!AMX572</f>
        <v>0</v>
      </c>
      <c r="AND19">
        <f>'SEGUIMIENTO CONVENIOS'!AMY572</f>
        <v>0</v>
      </c>
      <c r="ANE19">
        <f>'SEGUIMIENTO CONVENIOS'!AMZ572</f>
        <v>0</v>
      </c>
      <c r="ANF19">
        <f>'SEGUIMIENTO CONVENIOS'!ANA572</f>
        <v>0</v>
      </c>
      <c r="ANG19">
        <f>'SEGUIMIENTO CONVENIOS'!ANB572</f>
        <v>0</v>
      </c>
      <c r="ANH19">
        <f>'SEGUIMIENTO CONVENIOS'!ANC572</f>
        <v>0</v>
      </c>
      <c r="ANI19">
        <f>'SEGUIMIENTO CONVENIOS'!AND572</f>
        <v>0</v>
      </c>
      <c r="ANJ19">
        <f>'SEGUIMIENTO CONVENIOS'!ANE572</f>
        <v>0</v>
      </c>
      <c r="ANK19">
        <f>'SEGUIMIENTO CONVENIOS'!ANF572</f>
        <v>0</v>
      </c>
      <c r="ANL19">
        <f>'SEGUIMIENTO CONVENIOS'!ANG572</f>
        <v>0</v>
      </c>
      <c r="ANM19">
        <f>'SEGUIMIENTO CONVENIOS'!ANH572</f>
        <v>0</v>
      </c>
      <c r="ANN19">
        <f>'SEGUIMIENTO CONVENIOS'!ANI572</f>
        <v>0</v>
      </c>
      <c r="ANO19">
        <f>'SEGUIMIENTO CONVENIOS'!ANJ572</f>
        <v>0</v>
      </c>
      <c r="ANP19">
        <f>'SEGUIMIENTO CONVENIOS'!ANK572</f>
        <v>0</v>
      </c>
      <c r="ANQ19">
        <f>'SEGUIMIENTO CONVENIOS'!ANL572</f>
        <v>0</v>
      </c>
      <c r="ANR19">
        <f>'SEGUIMIENTO CONVENIOS'!ANM572</f>
        <v>0</v>
      </c>
      <c r="ANS19">
        <f>'SEGUIMIENTO CONVENIOS'!ANN572</f>
        <v>0</v>
      </c>
      <c r="ANT19">
        <f>'SEGUIMIENTO CONVENIOS'!ANO572</f>
        <v>0</v>
      </c>
      <c r="ANU19">
        <f>'SEGUIMIENTO CONVENIOS'!ANP572</f>
        <v>0</v>
      </c>
      <c r="ANV19">
        <f>'SEGUIMIENTO CONVENIOS'!ANQ572</f>
        <v>0</v>
      </c>
      <c r="ANW19">
        <f>'SEGUIMIENTO CONVENIOS'!ANR572</f>
        <v>0</v>
      </c>
      <c r="ANX19">
        <f>'SEGUIMIENTO CONVENIOS'!ANS572</f>
        <v>0</v>
      </c>
      <c r="ANY19">
        <f>'SEGUIMIENTO CONVENIOS'!ANT572</f>
        <v>0</v>
      </c>
      <c r="ANZ19">
        <f>'SEGUIMIENTO CONVENIOS'!ANU572</f>
        <v>0</v>
      </c>
      <c r="AOA19">
        <f>'SEGUIMIENTO CONVENIOS'!ANV572</f>
        <v>0</v>
      </c>
      <c r="AOB19">
        <f>'SEGUIMIENTO CONVENIOS'!ANW572</f>
        <v>0</v>
      </c>
      <c r="AOC19">
        <f>'SEGUIMIENTO CONVENIOS'!ANX572</f>
        <v>0</v>
      </c>
      <c r="AOD19">
        <f>'SEGUIMIENTO CONVENIOS'!ANY572</f>
        <v>0</v>
      </c>
      <c r="AOE19">
        <f>'SEGUIMIENTO CONVENIOS'!ANZ572</f>
        <v>0</v>
      </c>
      <c r="AOF19">
        <f>'SEGUIMIENTO CONVENIOS'!AOA572</f>
        <v>0</v>
      </c>
      <c r="AOG19">
        <f>'SEGUIMIENTO CONVENIOS'!AOB572</f>
        <v>0</v>
      </c>
      <c r="AOH19">
        <f>'SEGUIMIENTO CONVENIOS'!AOC572</f>
        <v>0</v>
      </c>
      <c r="AOI19">
        <f>'SEGUIMIENTO CONVENIOS'!AOD572</f>
        <v>0</v>
      </c>
      <c r="AOJ19">
        <f>'SEGUIMIENTO CONVENIOS'!AOE572</f>
        <v>0</v>
      </c>
      <c r="AOK19">
        <f>'SEGUIMIENTO CONVENIOS'!AOF572</f>
        <v>0</v>
      </c>
      <c r="AOL19">
        <f>'SEGUIMIENTO CONVENIOS'!AOG572</f>
        <v>0</v>
      </c>
      <c r="AOM19">
        <f>'SEGUIMIENTO CONVENIOS'!AOH572</f>
        <v>0</v>
      </c>
      <c r="AON19">
        <f>'SEGUIMIENTO CONVENIOS'!AOI572</f>
        <v>0</v>
      </c>
      <c r="AOO19">
        <f>'SEGUIMIENTO CONVENIOS'!AOJ572</f>
        <v>0</v>
      </c>
      <c r="AOP19">
        <f>'SEGUIMIENTO CONVENIOS'!AOK572</f>
        <v>0</v>
      </c>
      <c r="AOQ19">
        <f>'SEGUIMIENTO CONVENIOS'!AOL572</f>
        <v>0</v>
      </c>
      <c r="AOR19">
        <f>'SEGUIMIENTO CONVENIOS'!AOM572</f>
        <v>0</v>
      </c>
      <c r="AOS19">
        <f>'SEGUIMIENTO CONVENIOS'!AON572</f>
        <v>0</v>
      </c>
      <c r="AOT19">
        <f>'SEGUIMIENTO CONVENIOS'!AOO572</f>
        <v>0</v>
      </c>
      <c r="AOU19">
        <f>'SEGUIMIENTO CONVENIOS'!AOP572</f>
        <v>0</v>
      </c>
      <c r="AOV19">
        <f>'SEGUIMIENTO CONVENIOS'!AOQ572</f>
        <v>0</v>
      </c>
      <c r="AOW19">
        <f>'SEGUIMIENTO CONVENIOS'!AOR572</f>
        <v>0</v>
      </c>
      <c r="AOX19">
        <f>'SEGUIMIENTO CONVENIOS'!AOS572</f>
        <v>0</v>
      </c>
      <c r="AOY19">
        <f>'SEGUIMIENTO CONVENIOS'!AOT572</f>
        <v>0</v>
      </c>
      <c r="AOZ19">
        <f>'SEGUIMIENTO CONVENIOS'!AOU572</f>
        <v>0</v>
      </c>
      <c r="APA19">
        <f>'SEGUIMIENTO CONVENIOS'!AOV572</f>
        <v>0</v>
      </c>
      <c r="APB19">
        <f>'SEGUIMIENTO CONVENIOS'!AOW572</f>
        <v>0</v>
      </c>
      <c r="APC19">
        <f>'SEGUIMIENTO CONVENIOS'!AOX572</f>
        <v>0</v>
      </c>
      <c r="APD19">
        <f>'SEGUIMIENTO CONVENIOS'!AOY572</f>
        <v>0</v>
      </c>
      <c r="APE19">
        <f>'SEGUIMIENTO CONVENIOS'!AOZ572</f>
        <v>0</v>
      </c>
      <c r="APF19">
        <f>'SEGUIMIENTO CONVENIOS'!APA572</f>
        <v>0</v>
      </c>
      <c r="APG19">
        <f>'SEGUIMIENTO CONVENIOS'!APB572</f>
        <v>0</v>
      </c>
      <c r="APH19">
        <f>'SEGUIMIENTO CONVENIOS'!APC572</f>
        <v>0</v>
      </c>
      <c r="API19">
        <f>'SEGUIMIENTO CONVENIOS'!APD572</f>
        <v>0</v>
      </c>
      <c r="APJ19">
        <f>'SEGUIMIENTO CONVENIOS'!APE572</f>
        <v>0</v>
      </c>
      <c r="APK19">
        <f>'SEGUIMIENTO CONVENIOS'!APF572</f>
        <v>0</v>
      </c>
      <c r="APL19">
        <f>'SEGUIMIENTO CONVENIOS'!APG572</f>
        <v>0</v>
      </c>
      <c r="APM19">
        <f>'SEGUIMIENTO CONVENIOS'!APH572</f>
        <v>0</v>
      </c>
      <c r="APN19">
        <f>'SEGUIMIENTO CONVENIOS'!API572</f>
        <v>0</v>
      </c>
      <c r="APO19">
        <f>'SEGUIMIENTO CONVENIOS'!APJ572</f>
        <v>0</v>
      </c>
      <c r="APP19">
        <f>'SEGUIMIENTO CONVENIOS'!APK572</f>
        <v>0</v>
      </c>
      <c r="APQ19">
        <f>'SEGUIMIENTO CONVENIOS'!APL572</f>
        <v>0</v>
      </c>
      <c r="APR19">
        <f>'SEGUIMIENTO CONVENIOS'!APM572</f>
        <v>0</v>
      </c>
      <c r="APS19">
        <f>'SEGUIMIENTO CONVENIOS'!APN572</f>
        <v>0</v>
      </c>
      <c r="APT19">
        <f>'SEGUIMIENTO CONVENIOS'!APO572</f>
        <v>0</v>
      </c>
      <c r="APU19">
        <f>'SEGUIMIENTO CONVENIOS'!APP572</f>
        <v>0</v>
      </c>
      <c r="APV19">
        <f>'SEGUIMIENTO CONVENIOS'!APQ572</f>
        <v>0</v>
      </c>
      <c r="APW19">
        <f>'SEGUIMIENTO CONVENIOS'!APR572</f>
        <v>0</v>
      </c>
      <c r="APX19">
        <f>'SEGUIMIENTO CONVENIOS'!APS572</f>
        <v>0</v>
      </c>
      <c r="APY19">
        <f>'SEGUIMIENTO CONVENIOS'!APT572</f>
        <v>0</v>
      </c>
      <c r="APZ19">
        <f>'SEGUIMIENTO CONVENIOS'!APU572</f>
        <v>0</v>
      </c>
      <c r="AQA19">
        <f>'SEGUIMIENTO CONVENIOS'!APV572</f>
        <v>0</v>
      </c>
      <c r="AQB19">
        <f>'SEGUIMIENTO CONVENIOS'!APW572</f>
        <v>0</v>
      </c>
      <c r="AQC19">
        <f>'SEGUIMIENTO CONVENIOS'!APX572</f>
        <v>0</v>
      </c>
      <c r="AQD19">
        <f>'SEGUIMIENTO CONVENIOS'!APY572</f>
        <v>0</v>
      </c>
      <c r="AQE19">
        <f>'SEGUIMIENTO CONVENIOS'!APZ572</f>
        <v>0</v>
      </c>
      <c r="AQF19">
        <f>'SEGUIMIENTO CONVENIOS'!AQA572</f>
        <v>0</v>
      </c>
      <c r="AQG19">
        <f>'SEGUIMIENTO CONVENIOS'!AQB572</f>
        <v>0</v>
      </c>
      <c r="AQH19">
        <f>'SEGUIMIENTO CONVENIOS'!AQC572</f>
        <v>0</v>
      </c>
      <c r="AQI19">
        <f>'SEGUIMIENTO CONVENIOS'!AQD572</f>
        <v>0</v>
      </c>
      <c r="AQJ19">
        <f>'SEGUIMIENTO CONVENIOS'!AQE572</f>
        <v>0</v>
      </c>
      <c r="AQK19">
        <f>'SEGUIMIENTO CONVENIOS'!AQF572</f>
        <v>0</v>
      </c>
      <c r="AQL19">
        <f>'SEGUIMIENTO CONVENIOS'!AQG572</f>
        <v>0</v>
      </c>
      <c r="AQM19">
        <f>'SEGUIMIENTO CONVENIOS'!AQH572</f>
        <v>0</v>
      </c>
      <c r="AQN19">
        <f>'SEGUIMIENTO CONVENIOS'!AQI572</f>
        <v>0</v>
      </c>
      <c r="AQO19">
        <f>'SEGUIMIENTO CONVENIOS'!AQJ572</f>
        <v>0</v>
      </c>
      <c r="AQP19">
        <f>'SEGUIMIENTO CONVENIOS'!AQK572</f>
        <v>0</v>
      </c>
      <c r="AQQ19">
        <f>'SEGUIMIENTO CONVENIOS'!AQL572</f>
        <v>0</v>
      </c>
      <c r="AQR19">
        <f>'SEGUIMIENTO CONVENIOS'!AQM572</f>
        <v>0</v>
      </c>
      <c r="AQS19">
        <f>'SEGUIMIENTO CONVENIOS'!AQN572</f>
        <v>0</v>
      </c>
      <c r="AQT19">
        <f>'SEGUIMIENTO CONVENIOS'!AQO572</f>
        <v>0</v>
      </c>
      <c r="AQU19">
        <f>'SEGUIMIENTO CONVENIOS'!AQP572</f>
        <v>0</v>
      </c>
      <c r="AQV19">
        <f>'SEGUIMIENTO CONVENIOS'!AQQ572</f>
        <v>0</v>
      </c>
      <c r="AQW19">
        <f>'SEGUIMIENTO CONVENIOS'!AQR572</f>
        <v>0</v>
      </c>
      <c r="AQX19">
        <f>'SEGUIMIENTO CONVENIOS'!AQS572</f>
        <v>0</v>
      </c>
      <c r="AQY19">
        <f>'SEGUIMIENTO CONVENIOS'!AQT572</f>
        <v>0</v>
      </c>
      <c r="AQZ19">
        <f>'SEGUIMIENTO CONVENIOS'!AQU572</f>
        <v>0</v>
      </c>
      <c r="ARA19">
        <f>'SEGUIMIENTO CONVENIOS'!AQV572</f>
        <v>0</v>
      </c>
      <c r="ARB19">
        <f>'SEGUIMIENTO CONVENIOS'!AQW572</f>
        <v>0</v>
      </c>
      <c r="ARC19">
        <f>'SEGUIMIENTO CONVENIOS'!AQX572</f>
        <v>0</v>
      </c>
      <c r="ARD19">
        <f>'SEGUIMIENTO CONVENIOS'!AQY572</f>
        <v>0</v>
      </c>
      <c r="ARE19">
        <f>'SEGUIMIENTO CONVENIOS'!AQZ572</f>
        <v>0</v>
      </c>
      <c r="ARF19">
        <f>'SEGUIMIENTO CONVENIOS'!ARA572</f>
        <v>0</v>
      </c>
      <c r="ARG19">
        <f>'SEGUIMIENTO CONVENIOS'!ARB572</f>
        <v>0</v>
      </c>
      <c r="ARH19">
        <f>'SEGUIMIENTO CONVENIOS'!ARC572</f>
        <v>0</v>
      </c>
      <c r="ARI19">
        <f>'SEGUIMIENTO CONVENIOS'!ARD572</f>
        <v>0</v>
      </c>
      <c r="ARJ19">
        <f>'SEGUIMIENTO CONVENIOS'!ARE572</f>
        <v>0</v>
      </c>
      <c r="ARK19">
        <f>'SEGUIMIENTO CONVENIOS'!ARF572</f>
        <v>0</v>
      </c>
      <c r="ARL19">
        <f>'SEGUIMIENTO CONVENIOS'!ARG572</f>
        <v>0</v>
      </c>
      <c r="ARM19">
        <f>'SEGUIMIENTO CONVENIOS'!ARH572</f>
        <v>0</v>
      </c>
      <c r="ARN19">
        <f>'SEGUIMIENTO CONVENIOS'!ARI572</f>
        <v>0</v>
      </c>
      <c r="ARO19">
        <f>'SEGUIMIENTO CONVENIOS'!ARJ572</f>
        <v>0</v>
      </c>
      <c r="ARP19">
        <f>'SEGUIMIENTO CONVENIOS'!ARK572</f>
        <v>0</v>
      </c>
      <c r="ARQ19">
        <f>'SEGUIMIENTO CONVENIOS'!ARL572</f>
        <v>0</v>
      </c>
      <c r="ARR19">
        <f>'SEGUIMIENTO CONVENIOS'!ARM572</f>
        <v>0</v>
      </c>
      <c r="ARS19">
        <f>'SEGUIMIENTO CONVENIOS'!ARN572</f>
        <v>0</v>
      </c>
      <c r="ART19">
        <f>'SEGUIMIENTO CONVENIOS'!ARO572</f>
        <v>0</v>
      </c>
      <c r="ARU19">
        <f>'SEGUIMIENTO CONVENIOS'!ARP572</f>
        <v>0</v>
      </c>
      <c r="ARV19">
        <f>'SEGUIMIENTO CONVENIOS'!ARQ572</f>
        <v>0</v>
      </c>
      <c r="ARW19">
        <f>'SEGUIMIENTO CONVENIOS'!ARR572</f>
        <v>0</v>
      </c>
      <c r="ARX19">
        <f>'SEGUIMIENTO CONVENIOS'!ARS572</f>
        <v>0</v>
      </c>
      <c r="ARY19">
        <f>'SEGUIMIENTO CONVENIOS'!ART572</f>
        <v>0</v>
      </c>
      <c r="ARZ19">
        <f>'SEGUIMIENTO CONVENIOS'!ARU572</f>
        <v>0</v>
      </c>
      <c r="ASA19">
        <f>'SEGUIMIENTO CONVENIOS'!ARV572</f>
        <v>0</v>
      </c>
      <c r="ASB19">
        <f>'SEGUIMIENTO CONVENIOS'!ARW572</f>
        <v>0</v>
      </c>
      <c r="ASC19">
        <f>'SEGUIMIENTO CONVENIOS'!ARX572</f>
        <v>0</v>
      </c>
      <c r="ASD19">
        <f>'SEGUIMIENTO CONVENIOS'!ARY572</f>
        <v>0</v>
      </c>
      <c r="ASE19">
        <f>'SEGUIMIENTO CONVENIOS'!ARZ572</f>
        <v>0</v>
      </c>
      <c r="ASF19">
        <f>'SEGUIMIENTO CONVENIOS'!ASA572</f>
        <v>0</v>
      </c>
      <c r="ASG19">
        <f>'SEGUIMIENTO CONVENIOS'!ASB572</f>
        <v>0</v>
      </c>
      <c r="ASH19">
        <f>'SEGUIMIENTO CONVENIOS'!ASC572</f>
        <v>0</v>
      </c>
      <c r="ASI19">
        <f>'SEGUIMIENTO CONVENIOS'!ASD572</f>
        <v>0</v>
      </c>
      <c r="ASJ19">
        <f>'SEGUIMIENTO CONVENIOS'!ASE572</f>
        <v>0</v>
      </c>
      <c r="ASK19">
        <f>'SEGUIMIENTO CONVENIOS'!ASF572</f>
        <v>0</v>
      </c>
      <c r="ASL19">
        <f>'SEGUIMIENTO CONVENIOS'!ASG572</f>
        <v>0</v>
      </c>
      <c r="ASM19">
        <f>'SEGUIMIENTO CONVENIOS'!ASH572</f>
        <v>0</v>
      </c>
      <c r="ASN19">
        <f>'SEGUIMIENTO CONVENIOS'!ASI572</f>
        <v>0</v>
      </c>
      <c r="ASO19">
        <f>'SEGUIMIENTO CONVENIOS'!ASJ572</f>
        <v>0</v>
      </c>
      <c r="ASP19">
        <f>'SEGUIMIENTO CONVENIOS'!ASK572</f>
        <v>0</v>
      </c>
      <c r="ASQ19">
        <f>'SEGUIMIENTO CONVENIOS'!ASL572</f>
        <v>0</v>
      </c>
      <c r="ASR19">
        <f>'SEGUIMIENTO CONVENIOS'!ASM572</f>
        <v>0</v>
      </c>
      <c r="ASS19">
        <f>'SEGUIMIENTO CONVENIOS'!ASN572</f>
        <v>0</v>
      </c>
      <c r="AST19">
        <f>'SEGUIMIENTO CONVENIOS'!ASO572</f>
        <v>0</v>
      </c>
      <c r="ASU19">
        <f>'SEGUIMIENTO CONVENIOS'!ASP572</f>
        <v>0</v>
      </c>
      <c r="ASV19">
        <f>'SEGUIMIENTO CONVENIOS'!ASQ572</f>
        <v>0</v>
      </c>
      <c r="ASW19">
        <f>'SEGUIMIENTO CONVENIOS'!ASR572</f>
        <v>0</v>
      </c>
      <c r="ASX19">
        <f>'SEGUIMIENTO CONVENIOS'!ASS572</f>
        <v>0</v>
      </c>
      <c r="ASY19">
        <f>'SEGUIMIENTO CONVENIOS'!AST572</f>
        <v>0</v>
      </c>
      <c r="ASZ19">
        <f>'SEGUIMIENTO CONVENIOS'!ASU572</f>
        <v>0</v>
      </c>
      <c r="ATA19">
        <f>'SEGUIMIENTO CONVENIOS'!ASV572</f>
        <v>0</v>
      </c>
      <c r="ATB19">
        <f>'SEGUIMIENTO CONVENIOS'!ASW572</f>
        <v>0</v>
      </c>
      <c r="ATC19">
        <f>'SEGUIMIENTO CONVENIOS'!ASX572</f>
        <v>0</v>
      </c>
      <c r="ATD19">
        <f>'SEGUIMIENTO CONVENIOS'!ASY572</f>
        <v>0</v>
      </c>
      <c r="ATE19">
        <f>'SEGUIMIENTO CONVENIOS'!ASZ572</f>
        <v>0</v>
      </c>
      <c r="ATF19">
        <f>'SEGUIMIENTO CONVENIOS'!ATA572</f>
        <v>0</v>
      </c>
      <c r="ATG19">
        <f>'SEGUIMIENTO CONVENIOS'!ATB572</f>
        <v>0</v>
      </c>
      <c r="ATH19">
        <f>'SEGUIMIENTO CONVENIOS'!ATC572</f>
        <v>0</v>
      </c>
      <c r="ATI19">
        <f>'SEGUIMIENTO CONVENIOS'!ATD572</f>
        <v>0</v>
      </c>
      <c r="ATJ19">
        <f>'SEGUIMIENTO CONVENIOS'!ATE572</f>
        <v>0</v>
      </c>
      <c r="ATK19">
        <f>'SEGUIMIENTO CONVENIOS'!ATF572</f>
        <v>0</v>
      </c>
      <c r="ATL19">
        <f>'SEGUIMIENTO CONVENIOS'!ATG572</f>
        <v>0</v>
      </c>
      <c r="ATM19">
        <f>'SEGUIMIENTO CONVENIOS'!ATH572</f>
        <v>0</v>
      </c>
      <c r="ATN19">
        <f>'SEGUIMIENTO CONVENIOS'!ATI572</f>
        <v>0</v>
      </c>
      <c r="ATO19">
        <f>'SEGUIMIENTO CONVENIOS'!ATJ572</f>
        <v>0</v>
      </c>
      <c r="ATP19">
        <f>'SEGUIMIENTO CONVENIOS'!ATK572</f>
        <v>0</v>
      </c>
      <c r="ATQ19">
        <f>'SEGUIMIENTO CONVENIOS'!ATL572</f>
        <v>0</v>
      </c>
      <c r="ATR19">
        <f>'SEGUIMIENTO CONVENIOS'!ATM572</f>
        <v>0</v>
      </c>
      <c r="ATS19">
        <f>'SEGUIMIENTO CONVENIOS'!ATN572</f>
        <v>0</v>
      </c>
      <c r="ATT19">
        <f>'SEGUIMIENTO CONVENIOS'!ATO572</f>
        <v>0</v>
      </c>
      <c r="ATU19">
        <f>'SEGUIMIENTO CONVENIOS'!ATP572</f>
        <v>0</v>
      </c>
      <c r="ATV19">
        <f>'SEGUIMIENTO CONVENIOS'!ATQ572</f>
        <v>0</v>
      </c>
      <c r="ATW19">
        <f>'SEGUIMIENTO CONVENIOS'!ATR572</f>
        <v>0</v>
      </c>
      <c r="ATX19">
        <f>'SEGUIMIENTO CONVENIOS'!ATS572</f>
        <v>0</v>
      </c>
      <c r="ATY19">
        <f>'SEGUIMIENTO CONVENIOS'!ATT572</f>
        <v>0</v>
      </c>
      <c r="ATZ19">
        <f>'SEGUIMIENTO CONVENIOS'!ATU572</f>
        <v>0</v>
      </c>
      <c r="AUA19">
        <f>'SEGUIMIENTO CONVENIOS'!ATV572</f>
        <v>0</v>
      </c>
      <c r="AUB19">
        <f>'SEGUIMIENTO CONVENIOS'!ATW572</f>
        <v>0</v>
      </c>
      <c r="AUC19">
        <f>'SEGUIMIENTO CONVENIOS'!ATX572</f>
        <v>0</v>
      </c>
      <c r="AUD19">
        <f>'SEGUIMIENTO CONVENIOS'!ATY572</f>
        <v>0</v>
      </c>
      <c r="AUE19">
        <f>'SEGUIMIENTO CONVENIOS'!ATZ572</f>
        <v>0</v>
      </c>
      <c r="AUF19">
        <f>'SEGUIMIENTO CONVENIOS'!AUA572</f>
        <v>0</v>
      </c>
      <c r="AUG19">
        <f>'SEGUIMIENTO CONVENIOS'!AUB572</f>
        <v>0</v>
      </c>
      <c r="AUH19">
        <f>'SEGUIMIENTO CONVENIOS'!AUC572</f>
        <v>0</v>
      </c>
      <c r="AUI19">
        <f>'SEGUIMIENTO CONVENIOS'!AUD572</f>
        <v>0</v>
      </c>
      <c r="AUJ19">
        <f>'SEGUIMIENTO CONVENIOS'!AUE572</f>
        <v>0</v>
      </c>
      <c r="AUK19">
        <f>'SEGUIMIENTO CONVENIOS'!AUF572</f>
        <v>0</v>
      </c>
      <c r="AUL19">
        <f>'SEGUIMIENTO CONVENIOS'!AUG572</f>
        <v>0</v>
      </c>
      <c r="AUM19">
        <f>'SEGUIMIENTO CONVENIOS'!AUH572</f>
        <v>0</v>
      </c>
      <c r="AUN19">
        <f>'SEGUIMIENTO CONVENIOS'!AUI572</f>
        <v>0</v>
      </c>
      <c r="AUO19">
        <f>'SEGUIMIENTO CONVENIOS'!AUJ572</f>
        <v>0</v>
      </c>
      <c r="AUP19">
        <f>'SEGUIMIENTO CONVENIOS'!AUK572</f>
        <v>0</v>
      </c>
      <c r="AUQ19">
        <f>'SEGUIMIENTO CONVENIOS'!AUL572</f>
        <v>0</v>
      </c>
      <c r="AUR19">
        <f>'SEGUIMIENTO CONVENIOS'!AUM572</f>
        <v>0</v>
      </c>
      <c r="AUS19">
        <f>'SEGUIMIENTO CONVENIOS'!AUN572</f>
        <v>0</v>
      </c>
      <c r="AUT19">
        <f>'SEGUIMIENTO CONVENIOS'!AUO572</f>
        <v>0</v>
      </c>
      <c r="AUU19">
        <f>'SEGUIMIENTO CONVENIOS'!AUP572</f>
        <v>0</v>
      </c>
      <c r="AUV19">
        <f>'SEGUIMIENTO CONVENIOS'!AUQ572</f>
        <v>0</v>
      </c>
      <c r="AUW19">
        <f>'SEGUIMIENTO CONVENIOS'!AUR572</f>
        <v>0</v>
      </c>
      <c r="AUX19">
        <f>'SEGUIMIENTO CONVENIOS'!AUS572</f>
        <v>0</v>
      </c>
      <c r="AUY19">
        <f>'SEGUIMIENTO CONVENIOS'!AUT572</f>
        <v>0</v>
      </c>
      <c r="AUZ19">
        <f>'SEGUIMIENTO CONVENIOS'!AUU572</f>
        <v>0</v>
      </c>
      <c r="AVA19">
        <f>'SEGUIMIENTO CONVENIOS'!AUV572</f>
        <v>0</v>
      </c>
      <c r="AVB19">
        <f>'SEGUIMIENTO CONVENIOS'!AUW572</f>
        <v>0</v>
      </c>
      <c r="AVC19">
        <f>'SEGUIMIENTO CONVENIOS'!AUX572</f>
        <v>0</v>
      </c>
      <c r="AVD19">
        <f>'SEGUIMIENTO CONVENIOS'!AUY572</f>
        <v>0</v>
      </c>
      <c r="AVE19">
        <f>'SEGUIMIENTO CONVENIOS'!AUZ572</f>
        <v>0</v>
      </c>
      <c r="AVF19">
        <f>'SEGUIMIENTO CONVENIOS'!AVA572</f>
        <v>0</v>
      </c>
      <c r="AVG19">
        <f>'SEGUIMIENTO CONVENIOS'!AVB572</f>
        <v>0</v>
      </c>
      <c r="AVH19">
        <f>'SEGUIMIENTO CONVENIOS'!AVC572</f>
        <v>0</v>
      </c>
      <c r="AVI19">
        <f>'SEGUIMIENTO CONVENIOS'!AVD572</f>
        <v>0</v>
      </c>
      <c r="AVJ19">
        <f>'SEGUIMIENTO CONVENIOS'!AVE572</f>
        <v>0</v>
      </c>
      <c r="AVK19">
        <f>'SEGUIMIENTO CONVENIOS'!AVF572</f>
        <v>0</v>
      </c>
      <c r="AVL19">
        <f>'SEGUIMIENTO CONVENIOS'!AVG572</f>
        <v>0</v>
      </c>
      <c r="AVM19">
        <f>'SEGUIMIENTO CONVENIOS'!AVH572</f>
        <v>0</v>
      </c>
      <c r="AVN19">
        <f>'SEGUIMIENTO CONVENIOS'!AVI572</f>
        <v>0</v>
      </c>
      <c r="AVO19">
        <f>'SEGUIMIENTO CONVENIOS'!AVJ572</f>
        <v>0</v>
      </c>
      <c r="AVP19">
        <f>'SEGUIMIENTO CONVENIOS'!AVK572</f>
        <v>0</v>
      </c>
      <c r="AVQ19">
        <f>'SEGUIMIENTO CONVENIOS'!AVL572</f>
        <v>0</v>
      </c>
      <c r="AVR19">
        <f>'SEGUIMIENTO CONVENIOS'!AVM572</f>
        <v>0</v>
      </c>
      <c r="AVS19">
        <f>'SEGUIMIENTO CONVENIOS'!AVN572</f>
        <v>0</v>
      </c>
      <c r="AVT19">
        <f>'SEGUIMIENTO CONVENIOS'!AVO572</f>
        <v>0</v>
      </c>
      <c r="AVU19">
        <f>'SEGUIMIENTO CONVENIOS'!AVP572</f>
        <v>0</v>
      </c>
      <c r="AVV19">
        <f>'SEGUIMIENTO CONVENIOS'!AVQ572</f>
        <v>0</v>
      </c>
      <c r="AVW19">
        <f>'SEGUIMIENTO CONVENIOS'!AVR572</f>
        <v>0</v>
      </c>
      <c r="AVX19">
        <f>'SEGUIMIENTO CONVENIOS'!AVS572</f>
        <v>0</v>
      </c>
      <c r="AVY19">
        <f>'SEGUIMIENTO CONVENIOS'!AVT572</f>
        <v>0</v>
      </c>
      <c r="AVZ19">
        <f>'SEGUIMIENTO CONVENIOS'!AVU572</f>
        <v>0</v>
      </c>
      <c r="AWA19">
        <f>'SEGUIMIENTO CONVENIOS'!AVV572</f>
        <v>0</v>
      </c>
      <c r="AWB19">
        <f>'SEGUIMIENTO CONVENIOS'!AVW572</f>
        <v>0</v>
      </c>
      <c r="AWC19">
        <f>'SEGUIMIENTO CONVENIOS'!AVX572</f>
        <v>0</v>
      </c>
      <c r="AWD19">
        <f>'SEGUIMIENTO CONVENIOS'!AVY572</f>
        <v>0</v>
      </c>
      <c r="AWE19">
        <f>'SEGUIMIENTO CONVENIOS'!AVZ572</f>
        <v>0</v>
      </c>
      <c r="AWF19">
        <f>'SEGUIMIENTO CONVENIOS'!AWA572</f>
        <v>0</v>
      </c>
      <c r="AWG19">
        <f>'SEGUIMIENTO CONVENIOS'!AWB572</f>
        <v>0</v>
      </c>
      <c r="AWH19">
        <f>'SEGUIMIENTO CONVENIOS'!AWC572</f>
        <v>0</v>
      </c>
      <c r="AWI19">
        <f>'SEGUIMIENTO CONVENIOS'!AWD572</f>
        <v>0</v>
      </c>
      <c r="AWJ19">
        <f>'SEGUIMIENTO CONVENIOS'!AWE572</f>
        <v>0</v>
      </c>
      <c r="AWK19">
        <f>'SEGUIMIENTO CONVENIOS'!AWF572</f>
        <v>0</v>
      </c>
      <c r="AWL19">
        <f>'SEGUIMIENTO CONVENIOS'!AWG572</f>
        <v>0</v>
      </c>
      <c r="AWM19">
        <f>'SEGUIMIENTO CONVENIOS'!AWH572</f>
        <v>0</v>
      </c>
      <c r="AWN19">
        <f>'SEGUIMIENTO CONVENIOS'!AWI572</f>
        <v>0</v>
      </c>
      <c r="AWO19">
        <f>'SEGUIMIENTO CONVENIOS'!AWJ572</f>
        <v>0</v>
      </c>
      <c r="AWP19">
        <f>'SEGUIMIENTO CONVENIOS'!AWK572</f>
        <v>0</v>
      </c>
      <c r="AWQ19">
        <f>'SEGUIMIENTO CONVENIOS'!AWL572</f>
        <v>0</v>
      </c>
      <c r="AWR19">
        <f>'SEGUIMIENTO CONVENIOS'!AWM572</f>
        <v>0</v>
      </c>
      <c r="AWS19">
        <f>'SEGUIMIENTO CONVENIOS'!AWN572</f>
        <v>0</v>
      </c>
      <c r="AWT19">
        <f>'SEGUIMIENTO CONVENIOS'!AWO572</f>
        <v>0</v>
      </c>
      <c r="AWU19">
        <f>'SEGUIMIENTO CONVENIOS'!AWP572</f>
        <v>0</v>
      </c>
      <c r="AWV19">
        <f>'SEGUIMIENTO CONVENIOS'!AWQ572</f>
        <v>0</v>
      </c>
      <c r="AWW19">
        <f>'SEGUIMIENTO CONVENIOS'!AWR572</f>
        <v>0</v>
      </c>
      <c r="AWX19">
        <f>'SEGUIMIENTO CONVENIOS'!AWS572</f>
        <v>0</v>
      </c>
      <c r="AWY19">
        <f>'SEGUIMIENTO CONVENIOS'!AWT572</f>
        <v>0</v>
      </c>
      <c r="AWZ19">
        <f>'SEGUIMIENTO CONVENIOS'!AWU572</f>
        <v>0</v>
      </c>
      <c r="AXA19">
        <f>'SEGUIMIENTO CONVENIOS'!AWV572</f>
        <v>0</v>
      </c>
      <c r="AXB19">
        <f>'SEGUIMIENTO CONVENIOS'!AWW572</f>
        <v>0</v>
      </c>
      <c r="AXC19">
        <f>'SEGUIMIENTO CONVENIOS'!AWX572</f>
        <v>0</v>
      </c>
      <c r="AXD19">
        <f>'SEGUIMIENTO CONVENIOS'!AWY572</f>
        <v>0</v>
      </c>
      <c r="AXE19">
        <f>'SEGUIMIENTO CONVENIOS'!AWZ572</f>
        <v>0</v>
      </c>
      <c r="AXF19">
        <f>'SEGUIMIENTO CONVENIOS'!AXA572</f>
        <v>0</v>
      </c>
      <c r="AXG19">
        <f>'SEGUIMIENTO CONVENIOS'!AXB572</f>
        <v>0</v>
      </c>
      <c r="AXH19">
        <f>'SEGUIMIENTO CONVENIOS'!AXC572</f>
        <v>0</v>
      </c>
      <c r="AXI19">
        <f>'SEGUIMIENTO CONVENIOS'!AXD572</f>
        <v>0</v>
      </c>
      <c r="AXJ19">
        <f>'SEGUIMIENTO CONVENIOS'!AXE572</f>
        <v>0</v>
      </c>
      <c r="AXK19">
        <f>'SEGUIMIENTO CONVENIOS'!AXF572</f>
        <v>0</v>
      </c>
      <c r="AXL19">
        <f>'SEGUIMIENTO CONVENIOS'!AXG572</f>
        <v>0</v>
      </c>
      <c r="AXM19">
        <f>'SEGUIMIENTO CONVENIOS'!AXH572</f>
        <v>0</v>
      </c>
      <c r="AXN19">
        <f>'SEGUIMIENTO CONVENIOS'!AXI572</f>
        <v>0</v>
      </c>
      <c r="AXO19">
        <f>'SEGUIMIENTO CONVENIOS'!AXJ572</f>
        <v>0</v>
      </c>
      <c r="AXP19">
        <f>'SEGUIMIENTO CONVENIOS'!AXK572</f>
        <v>0</v>
      </c>
      <c r="AXQ19">
        <f>'SEGUIMIENTO CONVENIOS'!AXL572</f>
        <v>0</v>
      </c>
      <c r="AXR19">
        <f>'SEGUIMIENTO CONVENIOS'!AXM572</f>
        <v>0</v>
      </c>
      <c r="AXS19">
        <f>'SEGUIMIENTO CONVENIOS'!AXN572</f>
        <v>0</v>
      </c>
      <c r="AXT19">
        <f>'SEGUIMIENTO CONVENIOS'!AXO572</f>
        <v>0</v>
      </c>
      <c r="AXU19">
        <f>'SEGUIMIENTO CONVENIOS'!AXP572</f>
        <v>0</v>
      </c>
      <c r="AXV19">
        <f>'SEGUIMIENTO CONVENIOS'!AXQ572</f>
        <v>0</v>
      </c>
      <c r="AXW19">
        <f>'SEGUIMIENTO CONVENIOS'!AXR572</f>
        <v>0</v>
      </c>
      <c r="AXX19">
        <f>'SEGUIMIENTO CONVENIOS'!AXS572</f>
        <v>0</v>
      </c>
      <c r="AXY19">
        <f>'SEGUIMIENTO CONVENIOS'!AXT572</f>
        <v>0</v>
      </c>
      <c r="AXZ19">
        <f>'SEGUIMIENTO CONVENIOS'!AXU572</f>
        <v>0</v>
      </c>
      <c r="AYA19">
        <f>'SEGUIMIENTO CONVENIOS'!AXV572</f>
        <v>0</v>
      </c>
      <c r="AYB19">
        <f>'SEGUIMIENTO CONVENIOS'!AXW572</f>
        <v>0</v>
      </c>
      <c r="AYC19">
        <f>'SEGUIMIENTO CONVENIOS'!AXX572</f>
        <v>0</v>
      </c>
      <c r="AYD19">
        <f>'SEGUIMIENTO CONVENIOS'!AXY572</f>
        <v>0</v>
      </c>
      <c r="AYE19">
        <f>'SEGUIMIENTO CONVENIOS'!AXZ572</f>
        <v>0</v>
      </c>
      <c r="AYF19">
        <f>'SEGUIMIENTO CONVENIOS'!AYA572</f>
        <v>0</v>
      </c>
      <c r="AYG19">
        <f>'SEGUIMIENTO CONVENIOS'!AYB572</f>
        <v>0</v>
      </c>
      <c r="AYH19">
        <f>'SEGUIMIENTO CONVENIOS'!AYC572</f>
        <v>0</v>
      </c>
      <c r="AYI19">
        <f>'SEGUIMIENTO CONVENIOS'!AYD572</f>
        <v>0</v>
      </c>
      <c r="AYJ19">
        <f>'SEGUIMIENTO CONVENIOS'!AYE572</f>
        <v>0</v>
      </c>
      <c r="AYK19">
        <f>'SEGUIMIENTO CONVENIOS'!AYF572</f>
        <v>0</v>
      </c>
      <c r="AYL19">
        <f>'SEGUIMIENTO CONVENIOS'!AYG572</f>
        <v>0</v>
      </c>
      <c r="AYM19">
        <f>'SEGUIMIENTO CONVENIOS'!AYH572</f>
        <v>0</v>
      </c>
      <c r="AYN19">
        <f>'SEGUIMIENTO CONVENIOS'!AYI572</f>
        <v>0</v>
      </c>
      <c r="AYO19">
        <f>'SEGUIMIENTO CONVENIOS'!AYJ572</f>
        <v>0</v>
      </c>
      <c r="AYP19">
        <f>'SEGUIMIENTO CONVENIOS'!AYK572</f>
        <v>0</v>
      </c>
      <c r="AYQ19">
        <f>'SEGUIMIENTO CONVENIOS'!AYL572</f>
        <v>0</v>
      </c>
      <c r="AYR19">
        <f>'SEGUIMIENTO CONVENIOS'!AYM572</f>
        <v>0</v>
      </c>
      <c r="AYS19">
        <f>'SEGUIMIENTO CONVENIOS'!AYN572</f>
        <v>0</v>
      </c>
      <c r="AYT19">
        <f>'SEGUIMIENTO CONVENIOS'!AYO572</f>
        <v>0</v>
      </c>
      <c r="AYU19">
        <f>'SEGUIMIENTO CONVENIOS'!AYP572</f>
        <v>0</v>
      </c>
      <c r="AYV19">
        <f>'SEGUIMIENTO CONVENIOS'!AYQ572</f>
        <v>0</v>
      </c>
      <c r="AYW19">
        <f>'SEGUIMIENTO CONVENIOS'!AYR572</f>
        <v>0</v>
      </c>
      <c r="AYX19">
        <f>'SEGUIMIENTO CONVENIOS'!AYS572</f>
        <v>0</v>
      </c>
      <c r="AYY19">
        <f>'SEGUIMIENTO CONVENIOS'!AYT572</f>
        <v>0</v>
      </c>
      <c r="AYZ19">
        <f>'SEGUIMIENTO CONVENIOS'!AYU572</f>
        <v>0</v>
      </c>
      <c r="AZA19">
        <f>'SEGUIMIENTO CONVENIOS'!AYV572</f>
        <v>0</v>
      </c>
      <c r="AZB19">
        <f>'SEGUIMIENTO CONVENIOS'!AYW572</f>
        <v>0</v>
      </c>
      <c r="AZC19">
        <f>'SEGUIMIENTO CONVENIOS'!AYX572</f>
        <v>0</v>
      </c>
      <c r="AZD19">
        <f>'SEGUIMIENTO CONVENIOS'!AYY572</f>
        <v>0</v>
      </c>
      <c r="AZE19">
        <f>'SEGUIMIENTO CONVENIOS'!AYZ572</f>
        <v>0</v>
      </c>
      <c r="AZF19">
        <f>'SEGUIMIENTO CONVENIOS'!AZA572</f>
        <v>0</v>
      </c>
      <c r="AZG19">
        <f>'SEGUIMIENTO CONVENIOS'!AZB572</f>
        <v>0</v>
      </c>
      <c r="AZH19">
        <f>'SEGUIMIENTO CONVENIOS'!AZC572</f>
        <v>0</v>
      </c>
      <c r="AZI19">
        <f>'SEGUIMIENTO CONVENIOS'!AZD572</f>
        <v>0</v>
      </c>
      <c r="AZJ19">
        <f>'SEGUIMIENTO CONVENIOS'!AZE572</f>
        <v>0</v>
      </c>
      <c r="AZK19">
        <f>'SEGUIMIENTO CONVENIOS'!AZF572</f>
        <v>0</v>
      </c>
      <c r="AZL19">
        <f>'SEGUIMIENTO CONVENIOS'!AZG572</f>
        <v>0</v>
      </c>
      <c r="AZM19">
        <f>'SEGUIMIENTO CONVENIOS'!AZH572</f>
        <v>0</v>
      </c>
      <c r="AZN19">
        <f>'SEGUIMIENTO CONVENIOS'!AZI572</f>
        <v>0</v>
      </c>
      <c r="AZO19">
        <f>'SEGUIMIENTO CONVENIOS'!AZJ572</f>
        <v>0</v>
      </c>
      <c r="AZP19">
        <f>'SEGUIMIENTO CONVENIOS'!AZK572</f>
        <v>0</v>
      </c>
      <c r="AZQ19">
        <f>'SEGUIMIENTO CONVENIOS'!AZL572</f>
        <v>0</v>
      </c>
      <c r="AZR19">
        <f>'SEGUIMIENTO CONVENIOS'!AZM572</f>
        <v>0</v>
      </c>
      <c r="AZS19">
        <f>'SEGUIMIENTO CONVENIOS'!AZN572</f>
        <v>0</v>
      </c>
      <c r="AZT19">
        <f>'SEGUIMIENTO CONVENIOS'!AZO572</f>
        <v>0</v>
      </c>
      <c r="AZU19">
        <f>'SEGUIMIENTO CONVENIOS'!AZP572</f>
        <v>0</v>
      </c>
      <c r="AZV19">
        <f>'SEGUIMIENTO CONVENIOS'!AZQ572</f>
        <v>0</v>
      </c>
      <c r="AZW19">
        <f>'SEGUIMIENTO CONVENIOS'!AZR572</f>
        <v>0</v>
      </c>
      <c r="AZX19">
        <f>'SEGUIMIENTO CONVENIOS'!AZS572</f>
        <v>0</v>
      </c>
      <c r="AZY19">
        <f>'SEGUIMIENTO CONVENIOS'!AZT572</f>
        <v>0</v>
      </c>
      <c r="AZZ19">
        <f>'SEGUIMIENTO CONVENIOS'!AZU572</f>
        <v>0</v>
      </c>
      <c r="BAA19">
        <f>'SEGUIMIENTO CONVENIOS'!AZV572</f>
        <v>0</v>
      </c>
      <c r="BAB19">
        <f>'SEGUIMIENTO CONVENIOS'!AZW572</f>
        <v>0</v>
      </c>
      <c r="BAC19">
        <f>'SEGUIMIENTO CONVENIOS'!AZX572</f>
        <v>0</v>
      </c>
      <c r="BAD19">
        <f>'SEGUIMIENTO CONVENIOS'!AZY572</f>
        <v>0</v>
      </c>
      <c r="BAE19">
        <f>'SEGUIMIENTO CONVENIOS'!AZZ572</f>
        <v>0</v>
      </c>
      <c r="BAF19">
        <f>'SEGUIMIENTO CONVENIOS'!BAA572</f>
        <v>0</v>
      </c>
      <c r="BAG19">
        <f>'SEGUIMIENTO CONVENIOS'!BAB572</f>
        <v>0</v>
      </c>
      <c r="BAH19">
        <f>'SEGUIMIENTO CONVENIOS'!BAC572</f>
        <v>0</v>
      </c>
      <c r="BAI19">
        <f>'SEGUIMIENTO CONVENIOS'!BAD572</f>
        <v>0</v>
      </c>
      <c r="BAJ19">
        <f>'SEGUIMIENTO CONVENIOS'!BAE572</f>
        <v>0</v>
      </c>
      <c r="BAK19">
        <f>'SEGUIMIENTO CONVENIOS'!BAF572</f>
        <v>0</v>
      </c>
      <c r="BAL19">
        <f>'SEGUIMIENTO CONVENIOS'!BAG572</f>
        <v>0</v>
      </c>
      <c r="BAM19">
        <f>'SEGUIMIENTO CONVENIOS'!BAH572</f>
        <v>0</v>
      </c>
      <c r="BAN19">
        <f>'SEGUIMIENTO CONVENIOS'!BAI572</f>
        <v>0</v>
      </c>
      <c r="BAO19">
        <f>'SEGUIMIENTO CONVENIOS'!BAJ572</f>
        <v>0</v>
      </c>
      <c r="BAP19">
        <f>'SEGUIMIENTO CONVENIOS'!BAK572</f>
        <v>0</v>
      </c>
      <c r="BAQ19">
        <f>'SEGUIMIENTO CONVENIOS'!BAL572</f>
        <v>0</v>
      </c>
      <c r="BAR19">
        <f>'SEGUIMIENTO CONVENIOS'!BAM572</f>
        <v>0</v>
      </c>
      <c r="BAS19">
        <f>'SEGUIMIENTO CONVENIOS'!BAN572</f>
        <v>0</v>
      </c>
      <c r="BAT19">
        <f>'SEGUIMIENTO CONVENIOS'!BAO572</f>
        <v>0</v>
      </c>
      <c r="BAU19">
        <f>'SEGUIMIENTO CONVENIOS'!BAP572</f>
        <v>0</v>
      </c>
      <c r="BAV19">
        <f>'SEGUIMIENTO CONVENIOS'!BAQ572</f>
        <v>0</v>
      </c>
      <c r="BAW19">
        <f>'SEGUIMIENTO CONVENIOS'!BAR572</f>
        <v>0</v>
      </c>
      <c r="BAX19">
        <f>'SEGUIMIENTO CONVENIOS'!BAS572</f>
        <v>0</v>
      </c>
      <c r="BAY19">
        <f>'SEGUIMIENTO CONVENIOS'!BAT572</f>
        <v>0</v>
      </c>
      <c r="BAZ19">
        <f>'SEGUIMIENTO CONVENIOS'!BAU572</f>
        <v>0</v>
      </c>
      <c r="BBA19">
        <f>'SEGUIMIENTO CONVENIOS'!BAV572</f>
        <v>0</v>
      </c>
      <c r="BBB19">
        <f>'SEGUIMIENTO CONVENIOS'!BAW572</f>
        <v>0</v>
      </c>
      <c r="BBC19">
        <f>'SEGUIMIENTO CONVENIOS'!BAX572</f>
        <v>0</v>
      </c>
      <c r="BBD19">
        <f>'SEGUIMIENTO CONVENIOS'!BAY572</f>
        <v>0</v>
      </c>
      <c r="BBE19">
        <f>'SEGUIMIENTO CONVENIOS'!BAZ572</f>
        <v>0</v>
      </c>
      <c r="BBF19">
        <f>'SEGUIMIENTO CONVENIOS'!BBA572</f>
        <v>0</v>
      </c>
      <c r="BBG19">
        <f>'SEGUIMIENTO CONVENIOS'!BBB572</f>
        <v>0</v>
      </c>
      <c r="BBH19">
        <f>'SEGUIMIENTO CONVENIOS'!BBC572</f>
        <v>0</v>
      </c>
      <c r="BBI19">
        <f>'SEGUIMIENTO CONVENIOS'!BBD572</f>
        <v>0</v>
      </c>
      <c r="BBJ19">
        <f>'SEGUIMIENTO CONVENIOS'!BBE572</f>
        <v>0</v>
      </c>
      <c r="BBK19">
        <f>'SEGUIMIENTO CONVENIOS'!BBF572</f>
        <v>0</v>
      </c>
      <c r="BBL19">
        <f>'SEGUIMIENTO CONVENIOS'!BBG572</f>
        <v>0</v>
      </c>
      <c r="BBM19">
        <f>'SEGUIMIENTO CONVENIOS'!BBH572</f>
        <v>0</v>
      </c>
      <c r="BBN19">
        <f>'SEGUIMIENTO CONVENIOS'!BBI572</f>
        <v>0</v>
      </c>
      <c r="BBO19">
        <f>'SEGUIMIENTO CONVENIOS'!BBJ572</f>
        <v>0</v>
      </c>
      <c r="BBP19">
        <f>'SEGUIMIENTO CONVENIOS'!BBK572</f>
        <v>0</v>
      </c>
      <c r="BBQ19">
        <f>'SEGUIMIENTO CONVENIOS'!BBL572</f>
        <v>0</v>
      </c>
      <c r="BBR19">
        <f>'SEGUIMIENTO CONVENIOS'!BBM572</f>
        <v>0</v>
      </c>
      <c r="BBS19">
        <f>'SEGUIMIENTO CONVENIOS'!BBN572</f>
        <v>0</v>
      </c>
      <c r="BBT19">
        <f>'SEGUIMIENTO CONVENIOS'!BBO572</f>
        <v>0</v>
      </c>
      <c r="BBU19">
        <f>'SEGUIMIENTO CONVENIOS'!BBP572</f>
        <v>0</v>
      </c>
      <c r="BBV19">
        <f>'SEGUIMIENTO CONVENIOS'!BBQ572</f>
        <v>0</v>
      </c>
      <c r="BBW19">
        <f>'SEGUIMIENTO CONVENIOS'!BBR572</f>
        <v>0</v>
      </c>
      <c r="BBX19">
        <f>'SEGUIMIENTO CONVENIOS'!BBS572</f>
        <v>0</v>
      </c>
      <c r="BBY19">
        <f>'SEGUIMIENTO CONVENIOS'!BBT572</f>
        <v>0</v>
      </c>
      <c r="BBZ19">
        <f>'SEGUIMIENTO CONVENIOS'!BBU572</f>
        <v>0</v>
      </c>
      <c r="BCA19">
        <f>'SEGUIMIENTO CONVENIOS'!BBV572</f>
        <v>0</v>
      </c>
      <c r="BCB19">
        <f>'SEGUIMIENTO CONVENIOS'!BBW572</f>
        <v>0</v>
      </c>
      <c r="BCC19">
        <f>'SEGUIMIENTO CONVENIOS'!BBX572</f>
        <v>0</v>
      </c>
      <c r="BCD19">
        <f>'SEGUIMIENTO CONVENIOS'!BBY572</f>
        <v>0</v>
      </c>
      <c r="BCE19">
        <f>'SEGUIMIENTO CONVENIOS'!BBZ572</f>
        <v>0</v>
      </c>
      <c r="BCF19">
        <f>'SEGUIMIENTO CONVENIOS'!BCA572</f>
        <v>0</v>
      </c>
      <c r="BCG19">
        <f>'SEGUIMIENTO CONVENIOS'!BCB572</f>
        <v>0</v>
      </c>
      <c r="BCH19">
        <f>'SEGUIMIENTO CONVENIOS'!BCC572</f>
        <v>0</v>
      </c>
      <c r="BCI19">
        <f>'SEGUIMIENTO CONVENIOS'!BCD572</f>
        <v>0</v>
      </c>
      <c r="BCJ19">
        <f>'SEGUIMIENTO CONVENIOS'!BCE572</f>
        <v>0</v>
      </c>
      <c r="BCK19">
        <f>'SEGUIMIENTO CONVENIOS'!BCF572</f>
        <v>0</v>
      </c>
      <c r="BCL19">
        <f>'SEGUIMIENTO CONVENIOS'!BCG572</f>
        <v>0</v>
      </c>
      <c r="BCM19">
        <f>'SEGUIMIENTO CONVENIOS'!BCH572</f>
        <v>0</v>
      </c>
      <c r="BCN19">
        <f>'SEGUIMIENTO CONVENIOS'!BCI572</f>
        <v>0</v>
      </c>
      <c r="BCO19">
        <f>'SEGUIMIENTO CONVENIOS'!BCJ572</f>
        <v>0</v>
      </c>
      <c r="BCP19">
        <f>'SEGUIMIENTO CONVENIOS'!BCK572</f>
        <v>0</v>
      </c>
      <c r="BCQ19">
        <f>'SEGUIMIENTO CONVENIOS'!BCL572</f>
        <v>0</v>
      </c>
      <c r="BCR19">
        <f>'SEGUIMIENTO CONVENIOS'!BCM572</f>
        <v>0</v>
      </c>
      <c r="BCS19">
        <f>'SEGUIMIENTO CONVENIOS'!BCN572</f>
        <v>0</v>
      </c>
      <c r="BCT19">
        <f>'SEGUIMIENTO CONVENIOS'!BCO572</f>
        <v>0</v>
      </c>
      <c r="BCU19">
        <f>'SEGUIMIENTO CONVENIOS'!BCP572</f>
        <v>0</v>
      </c>
      <c r="BCV19">
        <f>'SEGUIMIENTO CONVENIOS'!BCQ572</f>
        <v>0</v>
      </c>
      <c r="BCW19">
        <f>'SEGUIMIENTO CONVENIOS'!BCR572</f>
        <v>0</v>
      </c>
      <c r="BCX19">
        <f>'SEGUIMIENTO CONVENIOS'!BCS572</f>
        <v>0</v>
      </c>
      <c r="BCY19">
        <f>'SEGUIMIENTO CONVENIOS'!BCT572</f>
        <v>0</v>
      </c>
      <c r="BCZ19">
        <f>'SEGUIMIENTO CONVENIOS'!BCU572</f>
        <v>0</v>
      </c>
      <c r="BDA19">
        <f>'SEGUIMIENTO CONVENIOS'!BCV572</f>
        <v>0</v>
      </c>
      <c r="BDB19">
        <f>'SEGUIMIENTO CONVENIOS'!BCW572</f>
        <v>0</v>
      </c>
      <c r="BDC19">
        <f>'SEGUIMIENTO CONVENIOS'!BCX572</f>
        <v>0</v>
      </c>
      <c r="BDD19">
        <f>'SEGUIMIENTO CONVENIOS'!BCY572</f>
        <v>0</v>
      </c>
      <c r="BDE19">
        <f>'SEGUIMIENTO CONVENIOS'!BCZ572</f>
        <v>0</v>
      </c>
      <c r="BDF19">
        <f>'SEGUIMIENTO CONVENIOS'!BDA572</f>
        <v>0</v>
      </c>
      <c r="BDG19">
        <f>'SEGUIMIENTO CONVENIOS'!BDB572</f>
        <v>0</v>
      </c>
      <c r="BDH19">
        <f>'SEGUIMIENTO CONVENIOS'!BDC572</f>
        <v>0</v>
      </c>
      <c r="BDI19">
        <f>'SEGUIMIENTO CONVENIOS'!BDD572</f>
        <v>0</v>
      </c>
      <c r="BDJ19">
        <f>'SEGUIMIENTO CONVENIOS'!BDE572</f>
        <v>0</v>
      </c>
      <c r="BDK19">
        <f>'SEGUIMIENTO CONVENIOS'!BDF572</f>
        <v>0</v>
      </c>
      <c r="BDL19">
        <f>'SEGUIMIENTO CONVENIOS'!BDG572</f>
        <v>0</v>
      </c>
      <c r="BDM19">
        <f>'SEGUIMIENTO CONVENIOS'!BDH572</f>
        <v>0</v>
      </c>
      <c r="BDN19">
        <f>'SEGUIMIENTO CONVENIOS'!BDI572</f>
        <v>0</v>
      </c>
      <c r="BDO19">
        <f>'SEGUIMIENTO CONVENIOS'!BDJ572</f>
        <v>0</v>
      </c>
      <c r="BDP19">
        <f>'SEGUIMIENTO CONVENIOS'!BDK572</f>
        <v>0</v>
      </c>
      <c r="BDQ19">
        <f>'SEGUIMIENTO CONVENIOS'!BDL572</f>
        <v>0</v>
      </c>
      <c r="BDR19">
        <f>'SEGUIMIENTO CONVENIOS'!BDM572</f>
        <v>0</v>
      </c>
      <c r="BDS19">
        <f>'SEGUIMIENTO CONVENIOS'!BDN572</f>
        <v>0</v>
      </c>
      <c r="BDT19">
        <f>'SEGUIMIENTO CONVENIOS'!BDO572</f>
        <v>0</v>
      </c>
      <c r="BDU19">
        <f>'SEGUIMIENTO CONVENIOS'!BDP572</f>
        <v>0</v>
      </c>
      <c r="BDV19">
        <f>'SEGUIMIENTO CONVENIOS'!BDQ572</f>
        <v>0</v>
      </c>
      <c r="BDW19">
        <f>'SEGUIMIENTO CONVENIOS'!BDR572</f>
        <v>0</v>
      </c>
      <c r="BDX19">
        <f>'SEGUIMIENTO CONVENIOS'!BDS572</f>
        <v>0</v>
      </c>
      <c r="BDY19">
        <f>'SEGUIMIENTO CONVENIOS'!BDT572</f>
        <v>0</v>
      </c>
      <c r="BDZ19">
        <f>'SEGUIMIENTO CONVENIOS'!BDU572</f>
        <v>0</v>
      </c>
      <c r="BEA19">
        <f>'SEGUIMIENTO CONVENIOS'!BDV572</f>
        <v>0</v>
      </c>
      <c r="BEB19">
        <f>'SEGUIMIENTO CONVENIOS'!BDW572</f>
        <v>0</v>
      </c>
      <c r="BEC19">
        <f>'SEGUIMIENTO CONVENIOS'!BDX572</f>
        <v>0</v>
      </c>
      <c r="BED19">
        <f>'SEGUIMIENTO CONVENIOS'!BDY572</f>
        <v>0</v>
      </c>
      <c r="BEE19">
        <f>'SEGUIMIENTO CONVENIOS'!BDZ572</f>
        <v>0</v>
      </c>
      <c r="BEF19">
        <f>'SEGUIMIENTO CONVENIOS'!BEA572</f>
        <v>0</v>
      </c>
      <c r="BEG19">
        <f>'SEGUIMIENTO CONVENIOS'!BEB572</f>
        <v>0</v>
      </c>
      <c r="BEH19">
        <f>'SEGUIMIENTO CONVENIOS'!BEC572</f>
        <v>0</v>
      </c>
      <c r="BEI19">
        <f>'SEGUIMIENTO CONVENIOS'!BED572</f>
        <v>0</v>
      </c>
      <c r="BEJ19">
        <f>'SEGUIMIENTO CONVENIOS'!BEE572</f>
        <v>0</v>
      </c>
      <c r="BEK19">
        <f>'SEGUIMIENTO CONVENIOS'!BEF572</f>
        <v>0</v>
      </c>
      <c r="BEL19">
        <f>'SEGUIMIENTO CONVENIOS'!BEG572</f>
        <v>0</v>
      </c>
      <c r="BEM19">
        <f>'SEGUIMIENTO CONVENIOS'!BEH572</f>
        <v>0</v>
      </c>
      <c r="BEN19">
        <f>'SEGUIMIENTO CONVENIOS'!BEI572</f>
        <v>0</v>
      </c>
      <c r="BEO19">
        <f>'SEGUIMIENTO CONVENIOS'!BEJ572</f>
        <v>0</v>
      </c>
      <c r="BEP19">
        <f>'SEGUIMIENTO CONVENIOS'!BEK572</f>
        <v>0</v>
      </c>
      <c r="BEQ19">
        <f>'SEGUIMIENTO CONVENIOS'!BEL572</f>
        <v>0</v>
      </c>
      <c r="BER19">
        <f>'SEGUIMIENTO CONVENIOS'!BEM572</f>
        <v>0</v>
      </c>
      <c r="BES19">
        <f>'SEGUIMIENTO CONVENIOS'!BEN572</f>
        <v>0</v>
      </c>
      <c r="BET19">
        <f>'SEGUIMIENTO CONVENIOS'!BEO572</f>
        <v>0</v>
      </c>
      <c r="BEU19">
        <f>'SEGUIMIENTO CONVENIOS'!BEP572</f>
        <v>0</v>
      </c>
      <c r="BEV19">
        <f>'SEGUIMIENTO CONVENIOS'!BEQ572</f>
        <v>0</v>
      </c>
      <c r="BEW19">
        <f>'SEGUIMIENTO CONVENIOS'!BER572</f>
        <v>0</v>
      </c>
      <c r="BEX19">
        <f>'SEGUIMIENTO CONVENIOS'!BES572</f>
        <v>0</v>
      </c>
      <c r="BEY19">
        <f>'SEGUIMIENTO CONVENIOS'!BET572</f>
        <v>0</v>
      </c>
      <c r="BEZ19">
        <f>'SEGUIMIENTO CONVENIOS'!BEU572</f>
        <v>0</v>
      </c>
      <c r="BFA19">
        <f>'SEGUIMIENTO CONVENIOS'!BEV572</f>
        <v>0</v>
      </c>
      <c r="BFB19">
        <f>'SEGUIMIENTO CONVENIOS'!BEW572</f>
        <v>0</v>
      </c>
      <c r="BFC19">
        <f>'SEGUIMIENTO CONVENIOS'!BEX572</f>
        <v>0</v>
      </c>
      <c r="BFD19">
        <f>'SEGUIMIENTO CONVENIOS'!BEY572</f>
        <v>0</v>
      </c>
      <c r="BFE19">
        <f>'SEGUIMIENTO CONVENIOS'!BEZ572</f>
        <v>0</v>
      </c>
      <c r="BFF19">
        <f>'SEGUIMIENTO CONVENIOS'!BFA572</f>
        <v>0</v>
      </c>
      <c r="BFG19">
        <f>'SEGUIMIENTO CONVENIOS'!BFB572</f>
        <v>0</v>
      </c>
      <c r="BFH19">
        <f>'SEGUIMIENTO CONVENIOS'!BFC572</f>
        <v>0</v>
      </c>
      <c r="BFI19">
        <f>'SEGUIMIENTO CONVENIOS'!BFD572</f>
        <v>0</v>
      </c>
      <c r="BFJ19">
        <f>'SEGUIMIENTO CONVENIOS'!BFE572</f>
        <v>0</v>
      </c>
      <c r="BFK19">
        <f>'SEGUIMIENTO CONVENIOS'!BFF572</f>
        <v>0</v>
      </c>
      <c r="BFL19">
        <f>'SEGUIMIENTO CONVENIOS'!BFG572</f>
        <v>0</v>
      </c>
      <c r="BFM19">
        <f>'SEGUIMIENTO CONVENIOS'!BFH572</f>
        <v>0</v>
      </c>
      <c r="BFN19">
        <f>'SEGUIMIENTO CONVENIOS'!BFI572</f>
        <v>0</v>
      </c>
      <c r="BFO19">
        <f>'SEGUIMIENTO CONVENIOS'!BFJ572</f>
        <v>0</v>
      </c>
      <c r="BFP19">
        <f>'SEGUIMIENTO CONVENIOS'!BFK572</f>
        <v>0</v>
      </c>
      <c r="BFQ19">
        <f>'SEGUIMIENTO CONVENIOS'!BFL572</f>
        <v>0</v>
      </c>
      <c r="BFR19">
        <f>'SEGUIMIENTO CONVENIOS'!BFM572</f>
        <v>0</v>
      </c>
      <c r="BFS19">
        <f>'SEGUIMIENTO CONVENIOS'!BFN572</f>
        <v>0</v>
      </c>
      <c r="BFT19">
        <f>'SEGUIMIENTO CONVENIOS'!BFO572</f>
        <v>0</v>
      </c>
      <c r="BFU19">
        <f>'SEGUIMIENTO CONVENIOS'!BFP572</f>
        <v>0</v>
      </c>
      <c r="BFV19">
        <f>'SEGUIMIENTO CONVENIOS'!BFQ572</f>
        <v>0</v>
      </c>
      <c r="BFW19">
        <f>'SEGUIMIENTO CONVENIOS'!BFR572</f>
        <v>0</v>
      </c>
      <c r="BFX19">
        <f>'SEGUIMIENTO CONVENIOS'!BFS572</f>
        <v>0</v>
      </c>
      <c r="BFY19">
        <f>'SEGUIMIENTO CONVENIOS'!BFT572</f>
        <v>0</v>
      </c>
      <c r="BFZ19">
        <f>'SEGUIMIENTO CONVENIOS'!BFU572</f>
        <v>0</v>
      </c>
      <c r="BGA19">
        <f>'SEGUIMIENTO CONVENIOS'!BFV572</f>
        <v>0</v>
      </c>
      <c r="BGB19">
        <f>'SEGUIMIENTO CONVENIOS'!BFW572</f>
        <v>0</v>
      </c>
      <c r="BGC19">
        <f>'SEGUIMIENTO CONVENIOS'!BFX572</f>
        <v>0</v>
      </c>
      <c r="BGD19">
        <f>'SEGUIMIENTO CONVENIOS'!BFY572</f>
        <v>0</v>
      </c>
      <c r="BGE19">
        <f>'SEGUIMIENTO CONVENIOS'!BFZ572</f>
        <v>0</v>
      </c>
      <c r="BGF19">
        <f>'SEGUIMIENTO CONVENIOS'!BGA572</f>
        <v>0</v>
      </c>
      <c r="BGG19">
        <f>'SEGUIMIENTO CONVENIOS'!BGB572</f>
        <v>0</v>
      </c>
      <c r="BGH19">
        <f>'SEGUIMIENTO CONVENIOS'!BGC572</f>
        <v>0</v>
      </c>
      <c r="BGI19">
        <f>'SEGUIMIENTO CONVENIOS'!BGD572</f>
        <v>0</v>
      </c>
      <c r="BGJ19">
        <f>'SEGUIMIENTO CONVENIOS'!BGE572</f>
        <v>0</v>
      </c>
      <c r="BGK19">
        <f>'SEGUIMIENTO CONVENIOS'!BGF572</f>
        <v>0</v>
      </c>
      <c r="BGL19">
        <f>'SEGUIMIENTO CONVENIOS'!BGG572</f>
        <v>0</v>
      </c>
      <c r="BGM19">
        <f>'SEGUIMIENTO CONVENIOS'!BGH572</f>
        <v>0</v>
      </c>
      <c r="BGN19">
        <f>'SEGUIMIENTO CONVENIOS'!BGI572</f>
        <v>0</v>
      </c>
      <c r="BGO19">
        <f>'SEGUIMIENTO CONVENIOS'!BGJ572</f>
        <v>0</v>
      </c>
      <c r="BGP19">
        <f>'SEGUIMIENTO CONVENIOS'!BGK572</f>
        <v>0</v>
      </c>
      <c r="BGQ19">
        <f>'SEGUIMIENTO CONVENIOS'!BGL572</f>
        <v>0</v>
      </c>
      <c r="BGR19">
        <f>'SEGUIMIENTO CONVENIOS'!BGM572</f>
        <v>0</v>
      </c>
      <c r="BGS19">
        <f>'SEGUIMIENTO CONVENIOS'!BGN572</f>
        <v>0</v>
      </c>
      <c r="BGT19">
        <f>'SEGUIMIENTO CONVENIOS'!BGO572</f>
        <v>0</v>
      </c>
      <c r="BGU19">
        <f>'SEGUIMIENTO CONVENIOS'!BGP572</f>
        <v>0</v>
      </c>
      <c r="BGV19">
        <f>'SEGUIMIENTO CONVENIOS'!BGQ572</f>
        <v>0</v>
      </c>
      <c r="BGW19">
        <f>'SEGUIMIENTO CONVENIOS'!BGR572</f>
        <v>0</v>
      </c>
      <c r="BGX19">
        <f>'SEGUIMIENTO CONVENIOS'!BGS572</f>
        <v>0</v>
      </c>
      <c r="BGY19">
        <f>'SEGUIMIENTO CONVENIOS'!BGT572</f>
        <v>0</v>
      </c>
      <c r="BGZ19">
        <f>'SEGUIMIENTO CONVENIOS'!BGU572</f>
        <v>0</v>
      </c>
      <c r="BHA19">
        <f>'SEGUIMIENTO CONVENIOS'!BGV572</f>
        <v>0</v>
      </c>
      <c r="BHB19">
        <f>'SEGUIMIENTO CONVENIOS'!BGW572</f>
        <v>0</v>
      </c>
      <c r="BHC19">
        <f>'SEGUIMIENTO CONVENIOS'!BGX572</f>
        <v>0</v>
      </c>
      <c r="BHD19">
        <f>'SEGUIMIENTO CONVENIOS'!BGY572</f>
        <v>0</v>
      </c>
      <c r="BHE19">
        <f>'SEGUIMIENTO CONVENIOS'!BGZ572</f>
        <v>0</v>
      </c>
      <c r="BHF19">
        <f>'SEGUIMIENTO CONVENIOS'!BHA572</f>
        <v>0</v>
      </c>
      <c r="BHG19">
        <f>'SEGUIMIENTO CONVENIOS'!BHB572</f>
        <v>0</v>
      </c>
      <c r="BHH19">
        <f>'SEGUIMIENTO CONVENIOS'!BHC572</f>
        <v>0</v>
      </c>
      <c r="BHI19">
        <f>'SEGUIMIENTO CONVENIOS'!BHD572</f>
        <v>0</v>
      </c>
      <c r="BHJ19">
        <f>'SEGUIMIENTO CONVENIOS'!BHE572</f>
        <v>0</v>
      </c>
      <c r="BHK19">
        <f>'SEGUIMIENTO CONVENIOS'!BHF572</f>
        <v>0</v>
      </c>
      <c r="BHL19">
        <f>'SEGUIMIENTO CONVENIOS'!BHG572</f>
        <v>0</v>
      </c>
      <c r="BHM19">
        <f>'SEGUIMIENTO CONVENIOS'!BHH572</f>
        <v>0</v>
      </c>
      <c r="BHN19">
        <f>'SEGUIMIENTO CONVENIOS'!BHI572</f>
        <v>0</v>
      </c>
      <c r="BHO19">
        <f>'SEGUIMIENTO CONVENIOS'!BHJ572</f>
        <v>0</v>
      </c>
      <c r="BHP19">
        <f>'SEGUIMIENTO CONVENIOS'!BHK572</f>
        <v>0</v>
      </c>
      <c r="BHQ19">
        <f>'SEGUIMIENTO CONVENIOS'!BHL572</f>
        <v>0</v>
      </c>
      <c r="BHR19">
        <f>'SEGUIMIENTO CONVENIOS'!BHM572</f>
        <v>0</v>
      </c>
      <c r="BHS19">
        <f>'SEGUIMIENTO CONVENIOS'!BHN572</f>
        <v>0</v>
      </c>
      <c r="BHT19">
        <f>'SEGUIMIENTO CONVENIOS'!BHO572</f>
        <v>0</v>
      </c>
      <c r="BHU19">
        <f>'SEGUIMIENTO CONVENIOS'!BHP572</f>
        <v>0</v>
      </c>
      <c r="BHV19">
        <f>'SEGUIMIENTO CONVENIOS'!BHQ572</f>
        <v>0</v>
      </c>
      <c r="BHW19">
        <f>'SEGUIMIENTO CONVENIOS'!BHR572</f>
        <v>0</v>
      </c>
      <c r="BHX19">
        <f>'SEGUIMIENTO CONVENIOS'!BHS572</f>
        <v>0</v>
      </c>
      <c r="BHY19">
        <f>'SEGUIMIENTO CONVENIOS'!BHT572</f>
        <v>0</v>
      </c>
      <c r="BHZ19">
        <f>'SEGUIMIENTO CONVENIOS'!BHU572</f>
        <v>0</v>
      </c>
      <c r="BIA19">
        <f>'SEGUIMIENTO CONVENIOS'!BHV572</f>
        <v>0</v>
      </c>
      <c r="BIB19">
        <f>'SEGUIMIENTO CONVENIOS'!BHW572</f>
        <v>0</v>
      </c>
      <c r="BIC19">
        <f>'SEGUIMIENTO CONVENIOS'!BHX572</f>
        <v>0</v>
      </c>
      <c r="BID19">
        <f>'SEGUIMIENTO CONVENIOS'!BHY572</f>
        <v>0</v>
      </c>
      <c r="BIE19">
        <f>'SEGUIMIENTO CONVENIOS'!BHZ572</f>
        <v>0</v>
      </c>
      <c r="BIF19">
        <f>'SEGUIMIENTO CONVENIOS'!BIA572</f>
        <v>0</v>
      </c>
      <c r="BIG19">
        <f>'SEGUIMIENTO CONVENIOS'!BIB572</f>
        <v>0</v>
      </c>
      <c r="BIH19">
        <f>'SEGUIMIENTO CONVENIOS'!BIC572</f>
        <v>0</v>
      </c>
      <c r="BII19">
        <f>'SEGUIMIENTO CONVENIOS'!BID572</f>
        <v>0</v>
      </c>
      <c r="BIJ19">
        <f>'SEGUIMIENTO CONVENIOS'!BIE572</f>
        <v>0</v>
      </c>
      <c r="BIK19">
        <f>'SEGUIMIENTO CONVENIOS'!BIF572</f>
        <v>0</v>
      </c>
      <c r="BIL19">
        <f>'SEGUIMIENTO CONVENIOS'!BIG572</f>
        <v>0</v>
      </c>
      <c r="BIM19">
        <f>'SEGUIMIENTO CONVENIOS'!BIH572</f>
        <v>0</v>
      </c>
      <c r="BIN19">
        <f>'SEGUIMIENTO CONVENIOS'!BII572</f>
        <v>0</v>
      </c>
      <c r="BIO19">
        <f>'SEGUIMIENTO CONVENIOS'!BIJ572</f>
        <v>0</v>
      </c>
      <c r="BIP19">
        <f>'SEGUIMIENTO CONVENIOS'!BIK572</f>
        <v>0</v>
      </c>
      <c r="BIQ19">
        <f>'SEGUIMIENTO CONVENIOS'!BIL572</f>
        <v>0</v>
      </c>
      <c r="BIR19">
        <f>'SEGUIMIENTO CONVENIOS'!BIM572</f>
        <v>0</v>
      </c>
      <c r="BIS19">
        <f>'SEGUIMIENTO CONVENIOS'!BIN572</f>
        <v>0</v>
      </c>
      <c r="BIT19">
        <f>'SEGUIMIENTO CONVENIOS'!BIO572</f>
        <v>0</v>
      </c>
      <c r="BIU19">
        <f>'SEGUIMIENTO CONVENIOS'!BIP572</f>
        <v>0</v>
      </c>
      <c r="BIV19">
        <f>'SEGUIMIENTO CONVENIOS'!BIQ572</f>
        <v>0</v>
      </c>
      <c r="BIW19">
        <f>'SEGUIMIENTO CONVENIOS'!BIR572</f>
        <v>0</v>
      </c>
      <c r="BIX19">
        <f>'SEGUIMIENTO CONVENIOS'!BIS572</f>
        <v>0</v>
      </c>
      <c r="BIY19">
        <f>'SEGUIMIENTO CONVENIOS'!BIT572</f>
        <v>0</v>
      </c>
      <c r="BIZ19">
        <f>'SEGUIMIENTO CONVENIOS'!BIU572</f>
        <v>0</v>
      </c>
      <c r="BJA19">
        <f>'SEGUIMIENTO CONVENIOS'!BIV572</f>
        <v>0</v>
      </c>
      <c r="BJB19">
        <f>'SEGUIMIENTO CONVENIOS'!BIW572</f>
        <v>0</v>
      </c>
      <c r="BJC19">
        <f>'SEGUIMIENTO CONVENIOS'!BIX572</f>
        <v>0</v>
      </c>
      <c r="BJD19">
        <f>'SEGUIMIENTO CONVENIOS'!BIY572</f>
        <v>0</v>
      </c>
      <c r="BJE19">
        <f>'SEGUIMIENTO CONVENIOS'!BIZ572</f>
        <v>0</v>
      </c>
      <c r="BJF19">
        <f>'SEGUIMIENTO CONVENIOS'!BJA572</f>
        <v>0</v>
      </c>
      <c r="BJG19">
        <f>'SEGUIMIENTO CONVENIOS'!BJB572</f>
        <v>0</v>
      </c>
      <c r="BJH19">
        <f>'SEGUIMIENTO CONVENIOS'!BJC572</f>
        <v>0</v>
      </c>
      <c r="BJI19">
        <f>'SEGUIMIENTO CONVENIOS'!BJD572</f>
        <v>0</v>
      </c>
      <c r="BJJ19">
        <f>'SEGUIMIENTO CONVENIOS'!BJE572</f>
        <v>0</v>
      </c>
      <c r="BJK19">
        <f>'SEGUIMIENTO CONVENIOS'!BJF572</f>
        <v>0</v>
      </c>
      <c r="BJL19">
        <f>'SEGUIMIENTO CONVENIOS'!BJG572</f>
        <v>0</v>
      </c>
      <c r="BJM19">
        <f>'SEGUIMIENTO CONVENIOS'!BJH572</f>
        <v>0</v>
      </c>
      <c r="BJN19">
        <f>'SEGUIMIENTO CONVENIOS'!BJI572</f>
        <v>0</v>
      </c>
      <c r="BJO19">
        <f>'SEGUIMIENTO CONVENIOS'!BJJ572</f>
        <v>0</v>
      </c>
      <c r="BJP19">
        <f>'SEGUIMIENTO CONVENIOS'!BJK572</f>
        <v>0</v>
      </c>
      <c r="BJQ19">
        <f>'SEGUIMIENTO CONVENIOS'!BJL572</f>
        <v>0</v>
      </c>
      <c r="BJR19">
        <f>'SEGUIMIENTO CONVENIOS'!BJM572</f>
        <v>0</v>
      </c>
      <c r="BJS19">
        <f>'SEGUIMIENTO CONVENIOS'!BJN572</f>
        <v>0</v>
      </c>
      <c r="BJT19">
        <f>'SEGUIMIENTO CONVENIOS'!BJO572</f>
        <v>0</v>
      </c>
      <c r="BJU19">
        <f>'SEGUIMIENTO CONVENIOS'!BJP572</f>
        <v>0</v>
      </c>
      <c r="BJV19">
        <f>'SEGUIMIENTO CONVENIOS'!BJQ572</f>
        <v>0</v>
      </c>
      <c r="BJW19">
        <f>'SEGUIMIENTO CONVENIOS'!BJR572</f>
        <v>0</v>
      </c>
      <c r="BJX19">
        <f>'SEGUIMIENTO CONVENIOS'!BJS572</f>
        <v>0</v>
      </c>
      <c r="BJY19">
        <f>'SEGUIMIENTO CONVENIOS'!BJT572</f>
        <v>0</v>
      </c>
      <c r="BJZ19">
        <f>'SEGUIMIENTO CONVENIOS'!BJU572</f>
        <v>0</v>
      </c>
      <c r="BKA19">
        <f>'SEGUIMIENTO CONVENIOS'!BJV572</f>
        <v>0</v>
      </c>
      <c r="BKB19">
        <f>'SEGUIMIENTO CONVENIOS'!BJW572</f>
        <v>0</v>
      </c>
      <c r="BKC19">
        <f>'SEGUIMIENTO CONVENIOS'!BJX572</f>
        <v>0</v>
      </c>
      <c r="BKD19">
        <f>'SEGUIMIENTO CONVENIOS'!BJY572</f>
        <v>0</v>
      </c>
      <c r="BKE19">
        <f>'SEGUIMIENTO CONVENIOS'!BJZ572</f>
        <v>0</v>
      </c>
      <c r="BKF19">
        <f>'SEGUIMIENTO CONVENIOS'!BKA572</f>
        <v>0</v>
      </c>
      <c r="BKG19">
        <f>'SEGUIMIENTO CONVENIOS'!BKB572</f>
        <v>0</v>
      </c>
      <c r="BKH19">
        <f>'SEGUIMIENTO CONVENIOS'!BKC572</f>
        <v>0</v>
      </c>
      <c r="BKI19">
        <f>'SEGUIMIENTO CONVENIOS'!BKD572</f>
        <v>0</v>
      </c>
      <c r="BKJ19">
        <f>'SEGUIMIENTO CONVENIOS'!BKE572</f>
        <v>0</v>
      </c>
      <c r="BKK19">
        <f>'SEGUIMIENTO CONVENIOS'!BKF572</f>
        <v>0</v>
      </c>
      <c r="BKL19">
        <f>'SEGUIMIENTO CONVENIOS'!BKG572</f>
        <v>0</v>
      </c>
      <c r="BKM19">
        <f>'SEGUIMIENTO CONVENIOS'!BKH572</f>
        <v>0</v>
      </c>
      <c r="BKN19">
        <f>'SEGUIMIENTO CONVENIOS'!BKI572</f>
        <v>0</v>
      </c>
      <c r="BKO19">
        <f>'SEGUIMIENTO CONVENIOS'!BKJ572</f>
        <v>0</v>
      </c>
      <c r="BKP19">
        <f>'SEGUIMIENTO CONVENIOS'!BKK572</f>
        <v>0</v>
      </c>
      <c r="BKQ19">
        <f>'SEGUIMIENTO CONVENIOS'!BKL572</f>
        <v>0</v>
      </c>
      <c r="BKR19">
        <f>'SEGUIMIENTO CONVENIOS'!BKM572</f>
        <v>0</v>
      </c>
      <c r="BKS19">
        <f>'SEGUIMIENTO CONVENIOS'!BKN572</f>
        <v>0</v>
      </c>
      <c r="BKT19">
        <f>'SEGUIMIENTO CONVENIOS'!BKO572</f>
        <v>0</v>
      </c>
      <c r="BKU19">
        <f>'SEGUIMIENTO CONVENIOS'!BKP572</f>
        <v>0</v>
      </c>
      <c r="BKV19">
        <f>'SEGUIMIENTO CONVENIOS'!BKQ572</f>
        <v>0</v>
      </c>
      <c r="BKW19">
        <f>'SEGUIMIENTO CONVENIOS'!BKR572</f>
        <v>0</v>
      </c>
      <c r="BKX19">
        <f>'SEGUIMIENTO CONVENIOS'!BKS572</f>
        <v>0</v>
      </c>
      <c r="BKY19">
        <f>'SEGUIMIENTO CONVENIOS'!BKT572</f>
        <v>0</v>
      </c>
      <c r="BKZ19">
        <f>'SEGUIMIENTO CONVENIOS'!BKU572</f>
        <v>0</v>
      </c>
      <c r="BLA19">
        <f>'SEGUIMIENTO CONVENIOS'!BKV572</f>
        <v>0</v>
      </c>
      <c r="BLB19">
        <f>'SEGUIMIENTO CONVENIOS'!BKW572</f>
        <v>0</v>
      </c>
      <c r="BLC19">
        <f>'SEGUIMIENTO CONVENIOS'!BKX572</f>
        <v>0</v>
      </c>
      <c r="BLD19">
        <f>'SEGUIMIENTO CONVENIOS'!BKY572</f>
        <v>0</v>
      </c>
      <c r="BLE19">
        <f>'SEGUIMIENTO CONVENIOS'!BKZ572</f>
        <v>0</v>
      </c>
      <c r="BLF19">
        <f>'SEGUIMIENTO CONVENIOS'!BLA572</f>
        <v>0</v>
      </c>
      <c r="BLG19">
        <f>'SEGUIMIENTO CONVENIOS'!BLB572</f>
        <v>0</v>
      </c>
      <c r="BLH19">
        <f>'SEGUIMIENTO CONVENIOS'!BLC572</f>
        <v>0</v>
      </c>
      <c r="BLI19">
        <f>'SEGUIMIENTO CONVENIOS'!BLD572</f>
        <v>0</v>
      </c>
      <c r="BLJ19">
        <f>'SEGUIMIENTO CONVENIOS'!BLE572</f>
        <v>0</v>
      </c>
      <c r="BLK19">
        <f>'SEGUIMIENTO CONVENIOS'!BLF572</f>
        <v>0</v>
      </c>
      <c r="BLL19">
        <f>'SEGUIMIENTO CONVENIOS'!BLG572</f>
        <v>0</v>
      </c>
      <c r="BLM19">
        <f>'SEGUIMIENTO CONVENIOS'!BLH572</f>
        <v>0</v>
      </c>
      <c r="BLN19">
        <f>'SEGUIMIENTO CONVENIOS'!BLI572</f>
        <v>0</v>
      </c>
      <c r="BLO19">
        <f>'SEGUIMIENTO CONVENIOS'!BLJ572</f>
        <v>0</v>
      </c>
      <c r="BLP19">
        <f>'SEGUIMIENTO CONVENIOS'!BLK572</f>
        <v>0</v>
      </c>
      <c r="BLQ19">
        <f>'SEGUIMIENTO CONVENIOS'!BLL572</f>
        <v>0</v>
      </c>
      <c r="BLR19">
        <f>'SEGUIMIENTO CONVENIOS'!BLM572</f>
        <v>0</v>
      </c>
      <c r="BLS19">
        <f>'SEGUIMIENTO CONVENIOS'!BLN572</f>
        <v>0</v>
      </c>
      <c r="BLT19">
        <f>'SEGUIMIENTO CONVENIOS'!BLO572</f>
        <v>0</v>
      </c>
      <c r="BLU19">
        <f>'SEGUIMIENTO CONVENIOS'!BLP572</f>
        <v>0</v>
      </c>
      <c r="BLV19">
        <f>'SEGUIMIENTO CONVENIOS'!BLQ572</f>
        <v>0</v>
      </c>
      <c r="BLW19">
        <f>'SEGUIMIENTO CONVENIOS'!BLR572</f>
        <v>0</v>
      </c>
      <c r="BLX19">
        <f>'SEGUIMIENTO CONVENIOS'!BLS572</f>
        <v>0</v>
      </c>
      <c r="BLY19">
        <f>'SEGUIMIENTO CONVENIOS'!BLT572</f>
        <v>0</v>
      </c>
      <c r="BLZ19">
        <f>'SEGUIMIENTO CONVENIOS'!BLU572</f>
        <v>0</v>
      </c>
      <c r="BMA19">
        <f>'SEGUIMIENTO CONVENIOS'!BLV572</f>
        <v>0</v>
      </c>
      <c r="BMB19">
        <f>'SEGUIMIENTO CONVENIOS'!BLW572</f>
        <v>0</v>
      </c>
      <c r="BMC19">
        <f>'SEGUIMIENTO CONVENIOS'!BLX572</f>
        <v>0</v>
      </c>
      <c r="BMD19">
        <f>'SEGUIMIENTO CONVENIOS'!BLY572</f>
        <v>0</v>
      </c>
      <c r="BME19">
        <f>'SEGUIMIENTO CONVENIOS'!BLZ572</f>
        <v>0</v>
      </c>
      <c r="BMF19">
        <f>'SEGUIMIENTO CONVENIOS'!BMA572</f>
        <v>0</v>
      </c>
      <c r="BMG19">
        <f>'SEGUIMIENTO CONVENIOS'!BMB572</f>
        <v>0</v>
      </c>
      <c r="BMH19">
        <f>'SEGUIMIENTO CONVENIOS'!BMC572</f>
        <v>0</v>
      </c>
      <c r="BMI19">
        <f>'SEGUIMIENTO CONVENIOS'!BMD572</f>
        <v>0</v>
      </c>
      <c r="BMJ19">
        <f>'SEGUIMIENTO CONVENIOS'!BME572</f>
        <v>0</v>
      </c>
      <c r="BMK19">
        <f>'SEGUIMIENTO CONVENIOS'!BMF572</f>
        <v>0</v>
      </c>
      <c r="BML19">
        <f>'SEGUIMIENTO CONVENIOS'!BMG572</f>
        <v>0</v>
      </c>
      <c r="BMM19">
        <f>'SEGUIMIENTO CONVENIOS'!BMH572</f>
        <v>0</v>
      </c>
      <c r="BMN19">
        <f>'SEGUIMIENTO CONVENIOS'!BMI572</f>
        <v>0</v>
      </c>
      <c r="BMO19">
        <f>'SEGUIMIENTO CONVENIOS'!BMJ572</f>
        <v>0</v>
      </c>
      <c r="BMP19">
        <f>'SEGUIMIENTO CONVENIOS'!BMK572</f>
        <v>0</v>
      </c>
      <c r="BMQ19">
        <f>'SEGUIMIENTO CONVENIOS'!BML572</f>
        <v>0</v>
      </c>
      <c r="BMR19">
        <f>'SEGUIMIENTO CONVENIOS'!BMM572</f>
        <v>0</v>
      </c>
      <c r="BMS19">
        <f>'SEGUIMIENTO CONVENIOS'!BMN572</f>
        <v>0</v>
      </c>
      <c r="BMT19">
        <f>'SEGUIMIENTO CONVENIOS'!BMO572</f>
        <v>0</v>
      </c>
      <c r="BMU19">
        <f>'SEGUIMIENTO CONVENIOS'!BMP572</f>
        <v>0</v>
      </c>
      <c r="BMV19">
        <f>'SEGUIMIENTO CONVENIOS'!BMQ572</f>
        <v>0</v>
      </c>
      <c r="BMW19">
        <f>'SEGUIMIENTO CONVENIOS'!BMR572</f>
        <v>0</v>
      </c>
      <c r="BMX19">
        <f>'SEGUIMIENTO CONVENIOS'!BMS572</f>
        <v>0</v>
      </c>
      <c r="BMY19">
        <f>'SEGUIMIENTO CONVENIOS'!BMT572</f>
        <v>0</v>
      </c>
      <c r="BMZ19">
        <f>'SEGUIMIENTO CONVENIOS'!BMU572</f>
        <v>0</v>
      </c>
      <c r="BNA19">
        <f>'SEGUIMIENTO CONVENIOS'!BMV572</f>
        <v>0</v>
      </c>
      <c r="BNB19">
        <f>'SEGUIMIENTO CONVENIOS'!BMW572</f>
        <v>0</v>
      </c>
      <c r="BNC19">
        <f>'SEGUIMIENTO CONVENIOS'!BMX572</f>
        <v>0</v>
      </c>
      <c r="BND19">
        <f>'SEGUIMIENTO CONVENIOS'!BMY572</f>
        <v>0</v>
      </c>
      <c r="BNE19">
        <f>'SEGUIMIENTO CONVENIOS'!BMZ572</f>
        <v>0</v>
      </c>
      <c r="BNF19">
        <f>'SEGUIMIENTO CONVENIOS'!BNA572</f>
        <v>0</v>
      </c>
      <c r="BNG19">
        <f>'SEGUIMIENTO CONVENIOS'!BNB572</f>
        <v>0</v>
      </c>
      <c r="BNH19">
        <f>'SEGUIMIENTO CONVENIOS'!BNC572</f>
        <v>0</v>
      </c>
      <c r="BNI19">
        <f>'SEGUIMIENTO CONVENIOS'!BND572</f>
        <v>0</v>
      </c>
      <c r="BNJ19">
        <f>'SEGUIMIENTO CONVENIOS'!BNE572</f>
        <v>0</v>
      </c>
      <c r="BNK19">
        <f>'SEGUIMIENTO CONVENIOS'!BNF572</f>
        <v>0</v>
      </c>
      <c r="BNL19">
        <f>'SEGUIMIENTO CONVENIOS'!BNG572</f>
        <v>0</v>
      </c>
      <c r="BNM19">
        <f>'SEGUIMIENTO CONVENIOS'!BNH572</f>
        <v>0</v>
      </c>
      <c r="BNN19">
        <f>'SEGUIMIENTO CONVENIOS'!BNI572</f>
        <v>0</v>
      </c>
      <c r="BNO19">
        <f>'SEGUIMIENTO CONVENIOS'!BNJ572</f>
        <v>0</v>
      </c>
      <c r="BNP19">
        <f>'SEGUIMIENTO CONVENIOS'!BNK572</f>
        <v>0</v>
      </c>
      <c r="BNQ19">
        <f>'SEGUIMIENTO CONVENIOS'!BNL572</f>
        <v>0</v>
      </c>
      <c r="BNR19">
        <f>'SEGUIMIENTO CONVENIOS'!BNM572</f>
        <v>0</v>
      </c>
      <c r="BNS19">
        <f>'SEGUIMIENTO CONVENIOS'!BNN572</f>
        <v>0</v>
      </c>
      <c r="BNT19">
        <f>'SEGUIMIENTO CONVENIOS'!BNO572</f>
        <v>0</v>
      </c>
      <c r="BNU19">
        <f>'SEGUIMIENTO CONVENIOS'!BNP572</f>
        <v>0</v>
      </c>
      <c r="BNV19">
        <f>'SEGUIMIENTO CONVENIOS'!BNQ572</f>
        <v>0</v>
      </c>
      <c r="BNW19">
        <f>'SEGUIMIENTO CONVENIOS'!BNR572</f>
        <v>0</v>
      </c>
      <c r="BNX19">
        <f>'SEGUIMIENTO CONVENIOS'!BNS572</f>
        <v>0</v>
      </c>
      <c r="BNY19">
        <f>'SEGUIMIENTO CONVENIOS'!BNT572</f>
        <v>0</v>
      </c>
      <c r="BNZ19">
        <f>'SEGUIMIENTO CONVENIOS'!BNU572</f>
        <v>0</v>
      </c>
      <c r="BOA19">
        <f>'SEGUIMIENTO CONVENIOS'!BNV572</f>
        <v>0</v>
      </c>
      <c r="BOB19">
        <f>'SEGUIMIENTO CONVENIOS'!BNW572</f>
        <v>0</v>
      </c>
      <c r="BOC19">
        <f>'SEGUIMIENTO CONVENIOS'!BNX572</f>
        <v>0</v>
      </c>
      <c r="BOD19">
        <f>'SEGUIMIENTO CONVENIOS'!BNY572</f>
        <v>0</v>
      </c>
      <c r="BOE19">
        <f>'SEGUIMIENTO CONVENIOS'!BNZ572</f>
        <v>0</v>
      </c>
      <c r="BOF19">
        <f>'SEGUIMIENTO CONVENIOS'!BOA572</f>
        <v>0</v>
      </c>
      <c r="BOG19">
        <f>'SEGUIMIENTO CONVENIOS'!BOB572</f>
        <v>0</v>
      </c>
      <c r="BOH19">
        <f>'SEGUIMIENTO CONVENIOS'!BOC572</f>
        <v>0</v>
      </c>
      <c r="BOI19">
        <f>'SEGUIMIENTO CONVENIOS'!BOD572</f>
        <v>0</v>
      </c>
      <c r="BOJ19">
        <f>'SEGUIMIENTO CONVENIOS'!BOE572</f>
        <v>0</v>
      </c>
      <c r="BOK19">
        <f>'SEGUIMIENTO CONVENIOS'!BOF572</f>
        <v>0</v>
      </c>
      <c r="BOL19">
        <f>'SEGUIMIENTO CONVENIOS'!BOG572</f>
        <v>0</v>
      </c>
      <c r="BOM19">
        <f>'SEGUIMIENTO CONVENIOS'!BOH572</f>
        <v>0</v>
      </c>
      <c r="BON19">
        <f>'SEGUIMIENTO CONVENIOS'!BOI572</f>
        <v>0</v>
      </c>
      <c r="BOO19">
        <f>'SEGUIMIENTO CONVENIOS'!BOJ572</f>
        <v>0</v>
      </c>
      <c r="BOP19">
        <f>'SEGUIMIENTO CONVENIOS'!BOK572</f>
        <v>0</v>
      </c>
      <c r="BOQ19">
        <f>'SEGUIMIENTO CONVENIOS'!BOL572</f>
        <v>0</v>
      </c>
      <c r="BOR19">
        <f>'SEGUIMIENTO CONVENIOS'!BOM572</f>
        <v>0</v>
      </c>
      <c r="BOS19">
        <f>'SEGUIMIENTO CONVENIOS'!BON572</f>
        <v>0</v>
      </c>
      <c r="BOT19">
        <f>'SEGUIMIENTO CONVENIOS'!BOO572</f>
        <v>0</v>
      </c>
      <c r="BOU19">
        <f>'SEGUIMIENTO CONVENIOS'!BOP572</f>
        <v>0</v>
      </c>
      <c r="BOV19">
        <f>'SEGUIMIENTO CONVENIOS'!BOQ572</f>
        <v>0</v>
      </c>
      <c r="BOW19">
        <f>'SEGUIMIENTO CONVENIOS'!BOR572</f>
        <v>0</v>
      </c>
      <c r="BOX19">
        <f>'SEGUIMIENTO CONVENIOS'!BOS572</f>
        <v>0</v>
      </c>
      <c r="BOY19">
        <f>'SEGUIMIENTO CONVENIOS'!BOT572</f>
        <v>0</v>
      </c>
      <c r="BOZ19">
        <f>'SEGUIMIENTO CONVENIOS'!BOU572</f>
        <v>0</v>
      </c>
      <c r="BPA19">
        <f>'SEGUIMIENTO CONVENIOS'!BOV572</f>
        <v>0</v>
      </c>
      <c r="BPB19">
        <f>'SEGUIMIENTO CONVENIOS'!BOW572</f>
        <v>0</v>
      </c>
      <c r="BPC19">
        <f>'SEGUIMIENTO CONVENIOS'!BOX572</f>
        <v>0</v>
      </c>
      <c r="BPD19">
        <f>'SEGUIMIENTO CONVENIOS'!BOY572</f>
        <v>0</v>
      </c>
      <c r="BPE19">
        <f>'SEGUIMIENTO CONVENIOS'!BOZ572</f>
        <v>0</v>
      </c>
      <c r="BPF19">
        <f>'SEGUIMIENTO CONVENIOS'!BPA572</f>
        <v>0</v>
      </c>
      <c r="BPG19">
        <f>'SEGUIMIENTO CONVENIOS'!BPB572</f>
        <v>0</v>
      </c>
      <c r="BPH19">
        <f>'SEGUIMIENTO CONVENIOS'!BPC572</f>
        <v>0</v>
      </c>
      <c r="BPI19">
        <f>'SEGUIMIENTO CONVENIOS'!BPD572</f>
        <v>0</v>
      </c>
      <c r="BPJ19">
        <f>'SEGUIMIENTO CONVENIOS'!BPE572</f>
        <v>0</v>
      </c>
      <c r="BPK19">
        <f>'SEGUIMIENTO CONVENIOS'!BPF572</f>
        <v>0</v>
      </c>
      <c r="BPL19">
        <f>'SEGUIMIENTO CONVENIOS'!BPG572</f>
        <v>0</v>
      </c>
      <c r="BPM19">
        <f>'SEGUIMIENTO CONVENIOS'!BPH572</f>
        <v>0</v>
      </c>
      <c r="BPN19">
        <f>'SEGUIMIENTO CONVENIOS'!BPI572</f>
        <v>0</v>
      </c>
      <c r="BPO19">
        <f>'SEGUIMIENTO CONVENIOS'!BPJ572</f>
        <v>0</v>
      </c>
      <c r="BPP19">
        <f>'SEGUIMIENTO CONVENIOS'!BPK572</f>
        <v>0</v>
      </c>
      <c r="BPQ19">
        <f>'SEGUIMIENTO CONVENIOS'!BPL572</f>
        <v>0</v>
      </c>
      <c r="BPR19">
        <f>'SEGUIMIENTO CONVENIOS'!BPM572</f>
        <v>0</v>
      </c>
      <c r="BPS19">
        <f>'SEGUIMIENTO CONVENIOS'!BPN572</f>
        <v>0</v>
      </c>
      <c r="BPT19">
        <f>'SEGUIMIENTO CONVENIOS'!BPO572</f>
        <v>0</v>
      </c>
      <c r="BPU19">
        <f>'SEGUIMIENTO CONVENIOS'!BPP572</f>
        <v>0</v>
      </c>
      <c r="BPV19">
        <f>'SEGUIMIENTO CONVENIOS'!BPQ572</f>
        <v>0</v>
      </c>
      <c r="BPW19">
        <f>'SEGUIMIENTO CONVENIOS'!BPR572</f>
        <v>0</v>
      </c>
      <c r="BPX19">
        <f>'SEGUIMIENTO CONVENIOS'!BPS572</f>
        <v>0</v>
      </c>
      <c r="BPY19">
        <f>'SEGUIMIENTO CONVENIOS'!BPT572</f>
        <v>0</v>
      </c>
      <c r="BPZ19">
        <f>'SEGUIMIENTO CONVENIOS'!BPU572</f>
        <v>0</v>
      </c>
      <c r="BQA19">
        <f>'SEGUIMIENTO CONVENIOS'!BPV572</f>
        <v>0</v>
      </c>
      <c r="BQB19">
        <f>'SEGUIMIENTO CONVENIOS'!BPW572</f>
        <v>0</v>
      </c>
      <c r="BQC19">
        <f>'SEGUIMIENTO CONVENIOS'!BPX572</f>
        <v>0</v>
      </c>
      <c r="BQD19">
        <f>'SEGUIMIENTO CONVENIOS'!BPY572</f>
        <v>0</v>
      </c>
      <c r="BQE19">
        <f>'SEGUIMIENTO CONVENIOS'!BPZ572</f>
        <v>0</v>
      </c>
      <c r="BQF19">
        <f>'SEGUIMIENTO CONVENIOS'!BQA572</f>
        <v>0</v>
      </c>
      <c r="BQG19">
        <f>'SEGUIMIENTO CONVENIOS'!BQB572</f>
        <v>0</v>
      </c>
      <c r="BQH19">
        <f>'SEGUIMIENTO CONVENIOS'!BQC572</f>
        <v>0</v>
      </c>
      <c r="BQI19">
        <f>'SEGUIMIENTO CONVENIOS'!BQD572</f>
        <v>0</v>
      </c>
      <c r="BQJ19">
        <f>'SEGUIMIENTO CONVENIOS'!BQE572</f>
        <v>0</v>
      </c>
      <c r="BQK19">
        <f>'SEGUIMIENTO CONVENIOS'!BQF572</f>
        <v>0</v>
      </c>
      <c r="BQL19">
        <f>'SEGUIMIENTO CONVENIOS'!BQG572</f>
        <v>0</v>
      </c>
      <c r="BQM19">
        <f>'SEGUIMIENTO CONVENIOS'!BQH572</f>
        <v>0</v>
      </c>
      <c r="BQN19">
        <f>'SEGUIMIENTO CONVENIOS'!BQI572</f>
        <v>0</v>
      </c>
      <c r="BQO19">
        <f>'SEGUIMIENTO CONVENIOS'!BQJ572</f>
        <v>0</v>
      </c>
      <c r="BQP19">
        <f>'SEGUIMIENTO CONVENIOS'!BQK572</f>
        <v>0</v>
      </c>
      <c r="BQQ19">
        <f>'SEGUIMIENTO CONVENIOS'!BQL572</f>
        <v>0</v>
      </c>
      <c r="BQR19">
        <f>'SEGUIMIENTO CONVENIOS'!BQM572</f>
        <v>0</v>
      </c>
      <c r="BQS19">
        <f>'SEGUIMIENTO CONVENIOS'!BQN572</f>
        <v>0</v>
      </c>
      <c r="BQT19">
        <f>'SEGUIMIENTO CONVENIOS'!BQO572</f>
        <v>0</v>
      </c>
      <c r="BQU19">
        <f>'SEGUIMIENTO CONVENIOS'!BQP572</f>
        <v>0</v>
      </c>
      <c r="BQV19">
        <f>'SEGUIMIENTO CONVENIOS'!BQQ572</f>
        <v>0</v>
      </c>
      <c r="BQW19">
        <f>'SEGUIMIENTO CONVENIOS'!BQR572</f>
        <v>0</v>
      </c>
      <c r="BQX19">
        <f>'SEGUIMIENTO CONVENIOS'!BQS572</f>
        <v>0</v>
      </c>
      <c r="BQY19">
        <f>'SEGUIMIENTO CONVENIOS'!BQT572</f>
        <v>0</v>
      </c>
      <c r="BQZ19">
        <f>'SEGUIMIENTO CONVENIOS'!BQU572</f>
        <v>0</v>
      </c>
      <c r="BRA19">
        <f>'SEGUIMIENTO CONVENIOS'!BQV572</f>
        <v>0</v>
      </c>
      <c r="BRB19">
        <f>'SEGUIMIENTO CONVENIOS'!BQW572</f>
        <v>0</v>
      </c>
      <c r="BRC19">
        <f>'SEGUIMIENTO CONVENIOS'!BQX572</f>
        <v>0</v>
      </c>
      <c r="BRD19">
        <f>'SEGUIMIENTO CONVENIOS'!BQY572</f>
        <v>0</v>
      </c>
      <c r="BRE19">
        <f>'SEGUIMIENTO CONVENIOS'!BQZ572</f>
        <v>0</v>
      </c>
      <c r="BRF19">
        <f>'SEGUIMIENTO CONVENIOS'!BRA572</f>
        <v>0</v>
      </c>
      <c r="BRG19">
        <f>'SEGUIMIENTO CONVENIOS'!BRB572</f>
        <v>0</v>
      </c>
      <c r="BRH19">
        <f>'SEGUIMIENTO CONVENIOS'!BRC572</f>
        <v>0</v>
      </c>
      <c r="BRI19">
        <f>'SEGUIMIENTO CONVENIOS'!BRD572</f>
        <v>0</v>
      </c>
      <c r="BRJ19">
        <f>'SEGUIMIENTO CONVENIOS'!BRE572</f>
        <v>0</v>
      </c>
      <c r="BRK19">
        <f>'SEGUIMIENTO CONVENIOS'!BRF572</f>
        <v>0</v>
      </c>
      <c r="BRL19">
        <f>'SEGUIMIENTO CONVENIOS'!BRG572</f>
        <v>0</v>
      </c>
      <c r="BRM19">
        <f>'SEGUIMIENTO CONVENIOS'!BRH572</f>
        <v>0</v>
      </c>
      <c r="BRN19">
        <f>'SEGUIMIENTO CONVENIOS'!BRI572</f>
        <v>0</v>
      </c>
      <c r="BRO19">
        <f>'SEGUIMIENTO CONVENIOS'!BRJ572</f>
        <v>0</v>
      </c>
      <c r="BRP19">
        <f>'SEGUIMIENTO CONVENIOS'!BRK572</f>
        <v>0</v>
      </c>
      <c r="BRQ19">
        <f>'SEGUIMIENTO CONVENIOS'!BRL572</f>
        <v>0</v>
      </c>
      <c r="BRR19">
        <f>'SEGUIMIENTO CONVENIOS'!BRM572</f>
        <v>0</v>
      </c>
      <c r="BRS19">
        <f>'SEGUIMIENTO CONVENIOS'!BRN572</f>
        <v>0</v>
      </c>
      <c r="BRT19">
        <f>'SEGUIMIENTO CONVENIOS'!BRO572</f>
        <v>0</v>
      </c>
      <c r="BRU19">
        <f>'SEGUIMIENTO CONVENIOS'!BRP572</f>
        <v>0</v>
      </c>
      <c r="BRV19">
        <f>'SEGUIMIENTO CONVENIOS'!BRQ572</f>
        <v>0</v>
      </c>
      <c r="BRW19">
        <f>'SEGUIMIENTO CONVENIOS'!BRR572</f>
        <v>0</v>
      </c>
      <c r="BRX19">
        <f>'SEGUIMIENTO CONVENIOS'!BRS572</f>
        <v>0</v>
      </c>
      <c r="BRY19">
        <f>'SEGUIMIENTO CONVENIOS'!BRT572</f>
        <v>0</v>
      </c>
      <c r="BRZ19">
        <f>'SEGUIMIENTO CONVENIOS'!BRU572</f>
        <v>0</v>
      </c>
      <c r="BSA19">
        <f>'SEGUIMIENTO CONVENIOS'!BRV572</f>
        <v>0</v>
      </c>
      <c r="BSB19">
        <f>'SEGUIMIENTO CONVENIOS'!BRW572</f>
        <v>0</v>
      </c>
      <c r="BSC19">
        <f>'SEGUIMIENTO CONVENIOS'!BRX572</f>
        <v>0</v>
      </c>
      <c r="BSD19">
        <f>'SEGUIMIENTO CONVENIOS'!BRY572</f>
        <v>0</v>
      </c>
      <c r="BSE19">
        <f>'SEGUIMIENTO CONVENIOS'!BRZ572</f>
        <v>0</v>
      </c>
      <c r="BSF19">
        <f>'SEGUIMIENTO CONVENIOS'!BSA572</f>
        <v>0</v>
      </c>
      <c r="BSG19">
        <f>'SEGUIMIENTO CONVENIOS'!BSB572</f>
        <v>0</v>
      </c>
      <c r="BSH19">
        <f>'SEGUIMIENTO CONVENIOS'!BSC572</f>
        <v>0</v>
      </c>
      <c r="BSI19">
        <f>'SEGUIMIENTO CONVENIOS'!BSD572</f>
        <v>0</v>
      </c>
      <c r="BSJ19">
        <f>'SEGUIMIENTO CONVENIOS'!BSE572</f>
        <v>0</v>
      </c>
      <c r="BSK19">
        <f>'SEGUIMIENTO CONVENIOS'!BSF572</f>
        <v>0</v>
      </c>
      <c r="BSL19">
        <f>'SEGUIMIENTO CONVENIOS'!BSG572</f>
        <v>0</v>
      </c>
      <c r="BSM19">
        <f>'SEGUIMIENTO CONVENIOS'!BSH572</f>
        <v>0</v>
      </c>
      <c r="BSN19">
        <f>'SEGUIMIENTO CONVENIOS'!BSI572</f>
        <v>0</v>
      </c>
      <c r="BSO19">
        <f>'SEGUIMIENTO CONVENIOS'!BSJ572</f>
        <v>0</v>
      </c>
      <c r="BSP19">
        <f>'SEGUIMIENTO CONVENIOS'!BSK572</f>
        <v>0</v>
      </c>
      <c r="BSQ19">
        <f>'SEGUIMIENTO CONVENIOS'!BSL572</f>
        <v>0</v>
      </c>
      <c r="BSR19">
        <f>'SEGUIMIENTO CONVENIOS'!BSM572</f>
        <v>0</v>
      </c>
      <c r="BSS19">
        <f>'SEGUIMIENTO CONVENIOS'!BSN572</f>
        <v>0</v>
      </c>
      <c r="BST19">
        <f>'SEGUIMIENTO CONVENIOS'!BSO572</f>
        <v>0</v>
      </c>
      <c r="BSU19">
        <f>'SEGUIMIENTO CONVENIOS'!BSP572</f>
        <v>0</v>
      </c>
      <c r="BSV19">
        <f>'SEGUIMIENTO CONVENIOS'!BSQ572</f>
        <v>0</v>
      </c>
      <c r="BSW19">
        <f>'SEGUIMIENTO CONVENIOS'!BSR572</f>
        <v>0</v>
      </c>
      <c r="BSX19">
        <f>'SEGUIMIENTO CONVENIOS'!BSS572</f>
        <v>0</v>
      </c>
      <c r="BSY19">
        <f>'SEGUIMIENTO CONVENIOS'!BST572</f>
        <v>0</v>
      </c>
      <c r="BSZ19">
        <f>'SEGUIMIENTO CONVENIOS'!BSU572</f>
        <v>0</v>
      </c>
      <c r="BTA19">
        <f>'SEGUIMIENTO CONVENIOS'!BSV572</f>
        <v>0</v>
      </c>
      <c r="BTB19">
        <f>'SEGUIMIENTO CONVENIOS'!BSW572</f>
        <v>0</v>
      </c>
      <c r="BTC19">
        <f>'SEGUIMIENTO CONVENIOS'!BSX572</f>
        <v>0</v>
      </c>
      <c r="BTD19">
        <f>'SEGUIMIENTO CONVENIOS'!BSY572</f>
        <v>0</v>
      </c>
      <c r="BTE19">
        <f>'SEGUIMIENTO CONVENIOS'!BSZ572</f>
        <v>0</v>
      </c>
      <c r="BTF19">
        <f>'SEGUIMIENTO CONVENIOS'!BTA572</f>
        <v>0</v>
      </c>
      <c r="BTG19">
        <f>'SEGUIMIENTO CONVENIOS'!BTB572</f>
        <v>0</v>
      </c>
      <c r="BTH19">
        <f>'SEGUIMIENTO CONVENIOS'!BTC572</f>
        <v>0</v>
      </c>
      <c r="BTI19">
        <f>'SEGUIMIENTO CONVENIOS'!BTD572</f>
        <v>0</v>
      </c>
      <c r="BTJ19">
        <f>'SEGUIMIENTO CONVENIOS'!BTE572</f>
        <v>0</v>
      </c>
      <c r="BTK19">
        <f>'SEGUIMIENTO CONVENIOS'!BTF572</f>
        <v>0</v>
      </c>
      <c r="BTL19">
        <f>'SEGUIMIENTO CONVENIOS'!BTG572</f>
        <v>0</v>
      </c>
      <c r="BTM19">
        <f>'SEGUIMIENTO CONVENIOS'!BTH572</f>
        <v>0</v>
      </c>
      <c r="BTN19">
        <f>'SEGUIMIENTO CONVENIOS'!BTI572</f>
        <v>0</v>
      </c>
      <c r="BTO19">
        <f>'SEGUIMIENTO CONVENIOS'!BTJ572</f>
        <v>0</v>
      </c>
      <c r="BTP19">
        <f>'SEGUIMIENTO CONVENIOS'!BTK572</f>
        <v>0</v>
      </c>
      <c r="BTQ19">
        <f>'SEGUIMIENTO CONVENIOS'!BTL572</f>
        <v>0</v>
      </c>
      <c r="BTR19">
        <f>'SEGUIMIENTO CONVENIOS'!BTM572</f>
        <v>0</v>
      </c>
      <c r="BTS19">
        <f>'SEGUIMIENTO CONVENIOS'!BTN572</f>
        <v>0</v>
      </c>
      <c r="BTT19">
        <f>'SEGUIMIENTO CONVENIOS'!BTO572</f>
        <v>0</v>
      </c>
      <c r="BTU19">
        <f>'SEGUIMIENTO CONVENIOS'!BTP572</f>
        <v>0</v>
      </c>
      <c r="BTV19">
        <f>'SEGUIMIENTO CONVENIOS'!BTQ572</f>
        <v>0</v>
      </c>
      <c r="BTW19">
        <f>'SEGUIMIENTO CONVENIOS'!BTR572</f>
        <v>0</v>
      </c>
      <c r="BTX19">
        <f>'SEGUIMIENTO CONVENIOS'!BTS572</f>
        <v>0</v>
      </c>
      <c r="BTY19">
        <f>'SEGUIMIENTO CONVENIOS'!BTT572</f>
        <v>0</v>
      </c>
      <c r="BTZ19">
        <f>'SEGUIMIENTO CONVENIOS'!BTU572</f>
        <v>0</v>
      </c>
      <c r="BUA19">
        <f>'SEGUIMIENTO CONVENIOS'!BTV572</f>
        <v>0</v>
      </c>
      <c r="BUB19">
        <f>'SEGUIMIENTO CONVENIOS'!BTW572</f>
        <v>0</v>
      </c>
      <c r="BUC19">
        <f>'SEGUIMIENTO CONVENIOS'!BTX572</f>
        <v>0</v>
      </c>
      <c r="BUD19">
        <f>'SEGUIMIENTO CONVENIOS'!BTY572</f>
        <v>0</v>
      </c>
      <c r="BUE19">
        <f>'SEGUIMIENTO CONVENIOS'!BTZ572</f>
        <v>0</v>
      </c>
      <c r="BUF19">
        <f>'SEGUIMIENTO CONVENIOS'!BUA572</f>
        <v>0</v>
      </c>
      <c r="BUG19">
        <f>'SEGUIMIENTO CONVENIOS'!BUB572</f>
        <v>0</v>
      </c>
      <c r="BUH19">
        <f>'SEGUIMIENTO CONVENIOS'!BUC572</f>
        <v>0</v>
      </c>
      <c r="BUI19">
        <f>'SEGUIMIENTO CONVENIOS'!BUD572</f>
        <v>0</v>
      </c>
      <c r="BUJ19">
        <f>'SEGUIMIENTO CONVENIOS'!BUE572</f>
        <v>0</v>
      </c>
      <c r="BUK19">
        <f>'SEGUIMIENTO CONVENIOS'!BUF572</f>
        <v>0</v>
      </c>
      <c r="BUL19">
        <f>'SEGUIMIENTO CONVENIOS'!BUG572</f>
        <v>0</v>
      </c>
      <c r="BUM19">
        <f>'SEGUIMIENTO CONVENIOS'!BUH572</f>
        <v>0</v>
      </c>
      <c r="BUN19">
        <f>'SEGUIMIENTO CONVENIOS'!BUI572</f>
        <v>0</v>
      </c>
      <c r="BUO19">
        <f>'SEGUIMIENTO CONVENIOS'!BUJ572</f>
        <v>0</v>
      </c>
      <c r="BUP19">
        <f>'SEGUIMIENTO CONVENIOS'!BUK572</f>
        <v>0</v>
      </c>
      <c r="BUQ19">
        <f>'SEGUIMIENTO CONVENIOS'!BUL572</f>
        <v>0</v>
      </c>
      <c r="BUR19">
        <f>'SEGUIMIENTO CONVENIOS'!BUM572</f>
        <v>0</v>
      </c>
      <c r="BUS19">
        <f>'SEGUIMIENTO CONVENIOS'!BUN572</f>
        <v>0</v>
      </c>
      <c r="BUT19">
        <f>'SEGUIMIENTO CONVENIOS'!BUO572</f>
        <v>0</v>
      </c>
      <c r="BUU19">
        <f>'SEGUIMIENTO CONVENIOS'!BUP572</f>
        <v>0</v>
      </c>
      <c r="BUV19">
        <f>'SEGUIMIENTO CONVENIOS'!BUQ572</f>
        <v>0</v>
      </c>
      <c r="BUW19">
        <f>'SEGUIMIENTO CONVENIOS'!BUR572</f>
        <v>0</v>
      </c>
      <c r="BUX19">
        <f>'SEGUIMIENTO CONVENIOS'!BUS572</f>
        <v>0</v>
      </c>
      <c r="BUY19">
        <f>'SEGUIMIENTO CONVENIOS'!BUT572</f>
        <v>0</v>
      </c>
      <c r="BUZ19">
        <f>'SEGUIMIENTO CONVENIOS'!BUU572</f>
        <v>0</v>
      </c>
      <c r="BVA19">
        <f>'SEGUIMIENTO CONVENIOS'!BUV572</f>
        <v>0</v>
      </c>
      <c r="BVB19">
        <f>'SEGUIMIENTO CONVENIOS'!BUW572</f>
        <v>0</v>
      </c>
      <c r="BVC19">
        <f>'SEGUIMIENTO CONVENIOS'!BUX572</f>
        <v>0</v>
      </c>
      <c r="BVD19">
        <f>'SEGUIMIENTO CONVENIOS'!BUY572</f>
        <v>0</v>
      </c>
      <c r="BVE19">
        <f>'SEGUIMIENTO CONVENIOS'!BUZ572</f>
        <v>0</v>
      </c>
      <c r="BVF19">
        <f>'SEGUIMIENTO CONVENIOS'!BVA572</f>
        <v>0</v>
      </c>
      <c r="BVG19">
        <f>'SEGUIMIENTO CONVENIOS'!BVB572</f>
        <v>0</v>
      </c>
      <c r="BVH19">
        <f>'SEGUIMIENTO CONVENIOS'!BVC572</f>
        <v>0</v>
      </c>
      <c r="BVI19">
        <f>'SEGUIMIENTO CONVENIOS'!BVD572</f>
        <v>0</v>
      </c>
      <c r="BVJ19">
        <f>'SEGUIMIENTO CONVENIOS'!BVE572</f>
        <v>0</v>
      </c>
      <c r="BVK19">
        <f>'SEGUIMIENTO CONVENIOS'!BVF572</f>
        <v>0</v>
      </c>
      <c r="BVL19">
        <f>'SEGUIMIENTO CONVENIOS'!BVG572</f>
        <v>0</v>
      </c>
      <c r="BVM19">
        <f>'SEGUIMIENTO CONVENIOS'!BVH572</f>
        <v>0</v>
      </c>
      <c r="BVN19">
        <f>'SEGUIMIENTO CONVENIOS'!BVI572</f>
        <v>0</v>
      </c>
      <c r="BVO19">
        <f>'SEGUIMIENTO CONVENIOS'!BVJ572</f>
        <v>0</v>
      </c>
      <c r="BVP19">
        <f>'SEGUIMIENTO CONVENIOS'!BVK572</f>
        <v>0</v>
      </c>
      <c r="BVQ19">
        <f>'SEGUIMIENTO CONVENIOS'!BVL572</f>
        <v>0</v>
      </c>
      <c r="BVR19">
        <f>'SEGUIMIENTO CONVENIOS'!BVM572</f>
        <v>0</v>
      </c>
      <c r="BVS19">
        <f>'SEGUIMIENTO CONVENIOS'!BVN572</f>
        <v>0</v>
      </c>
      <c r="BVT19">
        <f>'SEGUIMIENTO CONVENIOS'!BVO572</f>
        <v>0</v>
      </c>
      <c r="BVU19">
        <f>'SEGUIMIENTO CONVENIOS'!BVP572</f>
        <v>0</v>
      </c>
      <c r="BVV19">
        <f>'SEGUIMIENTO CONVENIOS'!BVQ572</f>
        <v>0</v>
      </c>
      <c r="BVW19">
        <f>'SEGUIMIENTO CONVENIOS'!BVR572</f>
        <v>0</v>
      </c>
      <c r="BVX19">
        <f>'SEGUIMIENTO CONVENIOS'!BVS572</f>
        <v>0</v>
      </c>
      <c r="BVY19">
        <f>'SEGUIMIENTO CONVENIOS'!BVT572</f>
        <v>0</v>
      </c>
      <c r="BVZ19">
        <f>'SEGUIMIENTO CONVENIOS'!BVU572</f>
        <v>0</v>
      </c>
      <c r="BWA19">
        <f>'SEGUIMIENTO CONVENIOS'!BVV572</f>
        <v>0</v>
      </c>
      <c r="BWB19">
        <f>'SEGUIMIENTO CONVENIOS'!BVW572</f>
        <v>0</v>
      </c>
      <c r="BWC19">
        <f>'SEGUIMIENTO CONVENIOS'!BVX572</f>
        <v>0</v>
      </c>
      <c r="BWD19">
        <f>'SEGUIMIENTO CONVENIOS'!BVY572</f>
        <v>0</v>
      </c>
      <c r="BWE19">
        <f>'SEGUIMIENTO CONVENIOS'!BVZ572</f>
        <v>0</v>
      </c>
      <c r="BWF19">
        <f>'SEGUIMIENTO CONVENIOS'!BWA572</f>
        <v>0</v>
      </c>
      <c r="BWG19">
        <f>'SEGUIMIENTO CONVENIOS'!BWB572</f>
        <v>0</v>
      </c>
      <c r="BWH19">
        <f>'SEGUIMIENTO CONVENIOS'!BWC572</f>
        <v>0</v>
      </c>
      <c r="BWI19">
        <f>'SEGUIMIENTO CONVENIOS'!BWD572</f>
        <v>0</v>
      </c>
      <c r="BWJ19">
        <f>'SEGUIMIENTO CONVENIOS'!BWE572</f>
        <v>0</v>
      </c>
      <c r="BWK19">
        <f>'SEGUIMIENTO CONVENIOS'!BWF572</f>
        <v>0</v>
      </c>
      <c r="BWL19">
        <f>'SEGUIMIENTO CONVENIOS'!BWG572</f>
        <v>0</v>
      </c>
      <c r="BWM19">
        <f>'SEGUIMIENTO CONVENIOS'!BWH572</f>
        <v>0</v>
      </c>
      <c r="BWN19">
        <f>'SEGUIMIENTO CONVENIOS'!BWI572</f>
        <v>0</v>
      </c>
      <c r="BWO19">
        <f>'SEGUIMIENTO CONVENIOS'!BWJ572</f>
        <v>0</v>
      </c>
      <c r="BWP19">
        <f>'SEGUIMIENTO CONVENIOS'!BWK572</f>
        <v>0</v>
      </c>
      <c r="BWQ19">
        <f>'SEGUIMIENTO CONVENIOS'!BWL572</f>
        <v>0</v>
      </c>
      <c r="BWR19">
        <f>'SEGUIMIENTO CONVENIOS'!BWM572</f>
        <v>0</v>
      </c>
      <c r="BWS19">
        <f>'SEGUIMIENTO CONVENIOS'!BWN572</f>
        <v>0</v>
      </c>
      <c r="BWT19">
        <f>'SEGUIMIENTO CONVENIOS'!BWO572</f>
        <v>0</v>
      </c>
      <c r="BWU19">
        <f>'SEGUIMIENTO CONVENIOS'!BWP572</f>
        <v>0</v>
      </c>
      <c r="BWV19">
        <f>'SEGUIMIENTO CONVENIOS'!BWQ572</f>
        <v>0</v>
      </c>
      <c r="BWW19">
        <f>'SEGUIMIENTO CONVENIOS'!BWR572</f>
        <v>0</v>
      </c>
      <c r="BWX19">
        <f>'SEGUIMIENTO CONVENIOS'!BWS572</f>
        <v>0</v>
      </c>
      <c r="BWY19">
        <f>'SEGUIMIENTO CONVENIOS'!BWT572</f>
        <v>0</v>
      </c>
      <c r="BWZ19">
        <f>'SEGUIMIENTO CONVENIOS'!BWU572</f>
        <v>0</v>
      </c>
      <c r="BXA19">
        <f>'SEGUIMIENTO CONVENIOS'!BWV572</f>
        <v>0</v>
      </c>
      <c r="BXB19">
        <f>'SEGUIMIENTO CONVENIOS'!BWW572</f>
        <v>0</v>
      </c>
      <c r="BXC19">
        <f>'SEGUIMIENTO CONVENIOS'!BWX572</f>
        <v>0</v>
      </c>
      <c r="BXD19">
        <f>'SEGUIMIENTO CONVENIOS'!BWY572</f>
        <v>0</v>
      </c>
      <c r="BXE19">
        <f>'SEGUIMIENTO CONVENIOS'!BWZ572</f>
        <v>0</v>
      </c>
      <c r="BXF19">
        <f>'SEGUIMIENTO CONVENIOS'!BXA572</f>
        <v>0</v>
      </c>
      <c r="BXG19">
        <f>'SEGUIMIENTO CONVENIOS'!BXB572</f>
        <v>0</v>
      </c>
      <c r="BXH19">
        <f>'SEGUIMIENTO CONVENIOS'!BXC572</f>
        <v>0</v>
      </c>
      <c r="BXI19">
        <f>'SEGUIMIENTO CONVENIOS'!BXD572</f>
        <v>0</v>
      </c>
      <c r="BXJ19">
        <f>'SEGUIMIENTO CONVENIOS'!BXE572</f>
        <v>0</v>
      </c>
      <c r="BXK19">
        <f>'SEGUIMIENTO CONVENIOS'!BXF572</f>
        <v>0</v>
      </c>
      <c r="BXL19">
        <f>'SEGUIMIENTO CONVENIOS'!BXG572</f>
        <v>0</v>
      </c>
      <c r="BXM19">
        <f>'SEGUIMIENTO CONVENIOS'!BXH572</f>
        <v>0</v>
      </c>
      <c r="BXN19">
        <f>'SEGUIMIENTO CONVENIOS'!BXI572</f>
        <v>0</v>
      </c>
      <c r="BXO19">
        <f>'SEGUIMIENTO CONVENIOS'!BXJ572</f>
        <v>0</v>
      </c>
      <c r="BXP19">
        <f>'SEGUIMIENTO CONVENIOS'!BXK572</f>
        <v>0</v>
      </c>
      <c r="BXQ19">
        <f>'SEGUIMIENTO CONVENIOS'!BXL572</f>
        <v>0</v>
      </c>
      <c r="BXR19">
        <f>'SEGUIMIENTO CONVENIOS'!BXM572</f>
        <v>0</v>
      </c>
      <c r="BXS19">
        <f>'SEGUIMIENTO CONVENIOS'!BXN572</f>
        <v>0</v>
      </c>
      <c r="BXT19">
        <f>'SEGUIMIENTO CONVENIOS'!BXO572</f>
        <v>0</v>
      </c>
      <c r="BXU19">
        <f>'SEGUIMIENTO CONVENIOS'!BXP572</f>
        <v>0</v>
      </c>
      <c r="BXV19">
        <f>'SEGUIMIENTO CONVENIOS'!BXQ572</f>
        <v>0</v>
      </c>
      <c r="BXW19">
        <f>'SEGUIMIENTO CONVENIOS'!BXR572</f>
        <v>0</v>
      </c>
      <c r="BXX19">
        <f>'SEGUIMIENTO CONVENIOS'!BXS572</f>
        <v>0</v>
      </c>
      <c r="BXY19">
        <f>'SEGUIMIENTO CONVENIOS'!BXT572</f>
        <v>0</v>
      </c>
      <c r="BXZ19">
        <f>'SEGUIMIENTO CONVENIOS'!BXU572</f>
        <v>0</v>
      </c>
      <c r="BYA19">
        <f>'SEGUIMIENTO CONVENIOS'!BXV572</f>
        <v>0</v>
      </c>
      <c r="BYB19">
        <f>'SEGUIMIENTO CONVENIOS'!BXW572</f>
        <v>0</v>
      </c>
      <c r="BYC19">
        <f>'SEGUIMIENTO CONVENIOS'!BXX572</f>
        <v>0</v>
      </c>
      <c r="BYD19">
        <f>'SEGUIMIENTO CONVENIOS'!BXY572</f>
        <v>0</v>
      </c>
      <c r="BYE19">
        <f>'SEGUIMIENTO CONVENIOS'!BXZ572</f>
        <v>0</v>
      </c>
      <c r="BYF19">
        <f>'SEGUIMIENTO CONVENIOS'!BYA572</f>
        <v>0</v>
      </c>
      <c r="BYG19">
        <f>'SEGUIMIENTO CONVENIOS'!BYB572</f>
        <v>0</v>
      </c>
      <c r="BYH19">
        <f>'SEGUIMIENTO CONVENIOS'!BYC572</f>
        <v>0</v>
      </c>
      <c r="BYI19">
        <f>'SEGUIMIENTO CONVENIOS'!BYD572</f>
        <v>0</v>
      </c>
      <c r="BYJ19">
        <f>'SEGUIMIENTO CONVENIOS'!BYE572</f>
        <v>0</v>
      </c>
      <c r="BYK19">
        <f>'SEGUIMIENTO CONVENIOS'!BYF572</f>
        <v>0</v>
      </c>
      <c r="BYL19">
        <f>'SEGUIMIENTO CONVENIOS'!BYG572</f>
        <v>0</v>
      </c>
      <c r="BYM19">
        <f>'SEGUIMIENTO CONVENIOS'!BYH572</f>
        <v>0</v>
      </c>
      <c r="BYN19">
        <f>'SEGUIMIENTO CONVENIOS'!BYI572</f>
        <v>0</v>
      </c>
      <c r="BYO19">
        <f>'SEGUIMIENTO CONVENIOS'!BYJ572</f>
        <v>0</v>
      </c>
      <c r="BYP19">
        <f>'SEGUIMIENTO CONVENIOS'!BYK572</f>
        <v>0</v>
      </c>
      <c r="BYQ19">
        <f>'SEGUIMIENTO CONVENIOS'!BYL572</f>
        <v>0</v>
      </c>
      <c r="BYR19">
        <f>'SEGUIMIENTO CONVENIOS'!BYM572</f>
        <v>0</v>
      </c>
      <c r="BYS19">
        <f>'SEGUIMIENTO CONVENIOS'!BYN572</f>
        <v>0</v>
      </c>
      <c r="BYT19">
        <f>'SEGUIMIENTO CONVENIOS'!BYO572</f>
        <v>0</v>
      </c>
      <c r="BYU19">
        <f>'SEGUIMIENTO CONVENIOS'!BYP572</f>
        <v>0</v>
      </c>
      <c r="BYV19">
        <f>'SEGUIMIENTO CONVENIOS'!BYQ572</f>
        <v>0</v>
      </c>
      <c r="BYW19">
        <f>'SEGUIMIENTO CONVENIOS'!BYR572</f>
        <v>0</v>
      </c>
      <c r="BYX19">
        <f>'SEGUIMIENTO CONVENIOS'!BYS572</f>
        <v>0</v>
      </c>
      <c r="BYY19">
        <f>'SEGUIMIENTO CONVENIOS'!BYT572</f>
        <v>0</v>
      </c>
      <c r="BYZ19">
        <f>'SEGUIMIENTO CONVENIOS'!BYU572</f>
        <v>0</v>
      </c>
      <c r="BZA19">
        <f>'SEGUIMIENTO CONVENIOS'!BYV572</f>
        <v>0</v>
      </c>
      <c r="BZB19">
        <f>'SEGUIMIENTO CONVENIOS'!BYW572</f>
        <v>0</v>
      </c>
      <c r="BZC19">
        <f>'SEGUIMIENTO CONVENIOS'!BYX572</f>
        <v>0</v>
      </c>
      <c r="BZD19">
        <f>'SEGUIMIENTO CONVENIOS'!BYY572</f>
        <v>0</v>
      </c>
      <c r="BZE19">
        <f>'SEGUIMIENTO CONVENIOS'!BYZ572</f>
        <v>0</v>
      </c>
      <c r="BZF19">
        <f>'SEGUIMIENTO CONVENIOS'!BZA572</f>
        <v>0</v>
      </c>
      <c r="BZG19">
        <f>'SEGUIMIENTO CONVENIOS'!BZB572</f>
        <v>0</v>
      </c>
      <c r="BZH19">
        <f>'SEGUIMIENTO CONVENIOS'!BZC572</f>
        <v>0</v>
      </c>
      <c r="BZI19">
        <f>'SEGUIMIENTO CONVENIOS'!BZD572</f>
        <v>0</v>
      </c>
      <c r="BZJ19">
        <f>'SEGUIMIENTO CONVENIOS'!BZE572</f>
        <v>0</v>
      </c>
      <c r="BZK19">
        <f>'SEGUIMIENTO CONVENIOS'!BZF572</f>
        <v>0</v>
      </c>
      <c r="BZL19">
        <f>'SEGUIMIENTO CONVENIOS'!BZG572</f>
        <v>0</v>
      </c>
      <c r="BZM19">
        <f>'SEGUIMIENTO CONVENIOS'!BZH572</f>
        <v>0</v>
      </c>
      <c r="BZN19">
        <f>'SEGUIMIENTO CONVENIOS'!BZI572</f>
        <v>0</v>
      </c>
      <c r="BZO19">
        <f>'SEGUIMIENTO CONVENIOS'!BZJ572</f>
        <v>0</v>
      </c>
      <c r="BZP19">
        <f>'SEGUIMIENTO CONVENIOS'!BZK572</f>
        <v>0</v>
      </c>
      <c r="BZQ19">
        <f>'SEGUIMIENTO CONVENIOS'!BZL572</f>
        <v>0</v>
      </c>
      <c r="BZR19">
        <f>'SEGUIMIENTO CONVENIOS'!BZM572</f>
        <v>0</v>
      </c>
      <c r="BZS19">
        <f>'SEGUIMIENTO CONVENIOS'!BZN572</f>
        <v>0</v>
      </c>
      <c r="BZT19">
        <f>'SEGUIMIENTO CONVENIOS'!BZO572</f>
        <v>0</v>
      </c>
      <c r="BZU19">
        <f>'SEGUIMIENTO CONVENIOS'!BZP572</f>
        <v>0</v>
      </c>
      <c r="BZV19">
        <f>'SEGUIMIENTO CONVENIOS'!BZQ572</f>
        <v>0</v>
      </c>
      <c r="BZW19">
        <f>'SEGUIMIENTO CONVENIOS'!BZR572</f>
        <v>0</v>
      </c>
      <c r="BZX19">
        <f>'SEGUIMIENTO CONVENIOS'!BZS572</f>
        <v>0</v>
      </c>
      <c r="BZY19">
        <f>'SEGUIMIENTO CONVENIOS'!BZT572</f>
        <v>0</v>
      </c>
      <c r="BZZ19">
        <f>'SEGUIMIENTO CONVENIOS'!BZU572</f>
        <v>0</v>
      </c>
      <c r="CAA19">
        <f>'SEGUIMIENTO CONVENIOS'!BZV572</f>
        <v>0</v>
      </c>
      <c r="CAB19">
        <f>'SEGUIMIENTO CONVENIOS'!BZW572</f>
        <v>0</v>
      </c>
      <c r="CAC19">
        <f>'SEGUIMIENTO CONVENIOS'!BZX572</f>
        <v>0</v>
      </c>
      <c r="CAD19">
        <f>'SEGUIMIENTO CONVENIOS'!BZY572</f>
        <v>0</v>
      </c>
      <c r="CAE19">
        <f>'SEGUIMIENTO CONVENIOS'!BZZ572</f>
        <v>0</v>
      </c>
      <c r="CAF19">
        <f>'SEGUIMIENTO CONVENIOS'!CAA572</f>
        <v>0</v>
      </c>
      <c r="CAG19">
        <f>'SEGUIMIENTO CONVENIOS'!CAB572</f>
        <v>0</v>
      </c>
      <c r="CAH19">
        <f>'SEGUIMIENTO CONVENIOS'!CAC572</f>
        <v>0</v>
      </c>
      <c r="CAI19">
        <f>'SEGUIMIENTO CONVENIOS'!CAD572</f>
        <v>0</v>
      </c>
      <c r="CAJ19">
        <f>'SEGUIMIENTO CONVENIOS'!CAE572</f>
        <v>0</v>
      </c>
      <c r="CAK19">
        <f>'SEGUIMIENTO CONVENIOS'!CAF572</f>
        <v>0</v>
      </c>
      <c r="CAL19">
        <f>'SEGUIMIENTO CONVENIOS'!CAG572</f>
        <v>0</v>
      </c>
      <c r="CAM19">
        <f>'SEGUIMIENTO CONVENIOS'!CAH572</f>
        <v>0</v>
      </c>
      <c r="CAN19">
        <f>'SEGUIMIENTO CONVENIOS'!CAI572</f>
        <v>0</v>
      </c>
      <c r="CAO19">
        <f>'SEGUIMIENTO CONVENIOS'!CAJ572</f>
        <v>0</v>
      </c>
      <c r="CAP19">
        <f>'SEGUIMIENTO CONVENIOS'!CAK572</f>
        <v>0</v>
      </c>
      <c r="CAQ19">
        <f>'SEGUIMIENTO CONVENIOS'!CAL572</f>
        <v>0</v>
      </c>
      <c r="CAR19">
        <f>'SEGUIMIENTO CONVENIOS'!CAM572</f>
        <v>0</v>
      </c>
      <c r="CAS19">
        <f>'SEGUIMIENTO CONVENIOS'!CAN572</f>
        <v>0</v>
      </c>
      <c r="CAT19">
        <f>'SEGUIMIENTO CONVENIOS'!CAO572</f>
        <v>0</v>
      </c>
      <c r="CAU19">
        <f>'SEGUIMIENTO CONVENIOS'!CAP572</f>
        <v>0</v>
      </c>
      <c r="CAV19">
        <f>'SEGUIMIENTO CONVENIOS'!CAQ572</f>
        <v>0</v>
      </c>
      <c r="CAW19">
        <f>'SEGUIMIENTO CONVENIOS'!CAR572</f>
        <v>0</v>
      </c>
      <c r="CAX19">
        <f>'SEGUIMIENTO CONVENIOS'!CAS572</f>
        <v>0</v>
      </c>
      <c r="CAY19">
        <f>'SEGUIMIENTO CONVENIOS'!CAT572</f>
        <v>0</v>
      </c>
      <c r="CAZ19">
        <f>'SEGUIMIENTO CONVENIOS'!CAU572</f>
        <v>0</v>
      </c>
      <c r="CBA19">
        <f>'SEGUIMIENTO CONVENIOS'!CAV572</f>
        <v>0</v>
      </c>
      <c r="CBB19">
        <f>'SEGUIMIENTO CONVENIOS'!CAW572</f>
        <v>0</v>
      </c>
      <c r="CBC19">
        <f>'SEGUIMIENTO CONVENIOS'!CAX572</f>
        <v>0</v>
      </c>
      <c r="CBD19">
        <f>'SEGUIMIENTO CONVENIOS'!CAY572</f>
        <v>0</v>
      </c>
      <c r="CBE19">
        <f>'SEGUIMIENTO CONVENIOS'!CAZ572</f>
        <v>0</v>
      </c>
      <c r="CBF19">
        <f>'SEGUIMIENTO CONVENIOS'!CBA572</f>
        <v>0</v>
      </c>
      <c r="CBG19">
        <f>'SEGUIMIENTO CONVENIOS'!CBB572</f>
        <v>0</v>
      </c>
      <c r="CBH19">
        <f>'SEGUIMIENTO CONVENIOS'!CBC572</f>
        <v>0</v>
      </c>
      <c r="CBI19">
        <f>'SEGUIMIENTO CONVENIOS'!CBD572</f>
        <v>0</v>
      </c>
      <c r="CBJ19">
        <f>'SEGUIMIENTO CONVENIOS'!CBE572</f>
        <v>0</v>
      </c>
      <c r="CBK19">
        <f>'SEGUIMIENTO CONVENIOS'!CBF572</f>
        <v>0</v>
      </c>
      <c r="CBL19">
        <f>'SEGUIMIENTO CONVENIOS'!CBG572</f>
        <v>0</v>
      </c>
      <c r="CBM19">
        <f>'SEGUIMIENTO CONVENIOS'!CBH572</f>
        <v>0</v>
      </c>
      <c r="CBN19">
        <f>'SEGUIMIENTO CONVENIOS'!CBI572</f>
        <v>0</v>
      </c>
      <c r="CBO19">
        <f>'SEGUIMIENTO CONVENIOS'!CBJ572</f>
        <v>0</v>
      </c>
      <c r="CBP19">
        <f>'SEGUIMIENTO CONVENIOS'!CBK572</f>
        <v>0</v>
      </c>
      <c r="CBQ19">
        <f>'SEGUIMIENTO CONVENIOS'!CBL572</f>
        <v>0</v>
      </c>
      <c r="CBR19">
        <f>'SEGUIMIENTO CONVENIOS'!CBM572</f>
        <v>0</v>
      </c>
      <c r="CBS19">
        <f>'SEGUIMIENTO CONVENIOS'!CBN572</f>
        <v>0</v>
      </c>
      <c r="CBT19">
        <f>'SEGUIMIENTO CONVENIOS'!CBO572</f>
        <v>0</v>
      </c>
      <c r="CBU19">
        <f>'SEGUIMIENTO CONVENIOS'!CBP572</f>
        <v>0</v>
      </c>
      <c r="CBV19">
        <f>'SEGUIMIENTO CONVENIOS'!CBQ572</f>
        <v>0</v>
      </c>
      <c r="CBW19">
        <f>'SEGUIMIENTO CONVENIOS'!CBR572</f>
        <v>0</v>
      </c>
      <c r="CBX19">
        <f>'SEGUIMIENTO CONVENIOS'!CBS572</f>
        <v>0</v>
      </c>
      <c r="CBY19">
        <f>'SEGUIMIENTO CONVENIOS'!CBT572</f>
        <v>0</v>
      </c>
      <c r="CBZ19">
        <f>'SEGUIMIENTO CONVENIOS'!CBU572</f>
        <v>0</v>
      </c>
      <c r="CCA19">
        <f>'SEGUIMIENTO CONVENIOS'!CBV572</f>
        <v>0</v>
      </c>
      <c r="CCB19">
        <f>'SEGUIMIENTO CONVENIOS'!CBW572</f>
        <v>0</v>
      </c>
      <c r="CCC19">
        <f>'SEGUIMIENTO CONVENIOS'!CBX572</f>
        <v>0</v>
      </c>
      <c r="CCD19">
        <f>'SEGUIMIENTO CONVENIOS'!CBY572</f>
        <v>0</v>
      </c>
      <c r="CCE19">
        <f>'SEGUIMIENTO CONVENIOS'!CBZ572</f>
        <v>0</v>
      </c>
      <c r="CCF19">
        <f>'SEGUIMIENTO CONVENIOS'!CCA572</f>
        <v>0</v>
      </c>
      <c r="CCG19">
        <f>'SEGUIMIENTO CONVENIOS'!CCB572</f>
        <v>0</v>
      </c>
      <c r="CCH19">
        <f>'SEGUIMIENTO CONVENIOS'!CCC572</f>
        <v>0</v>
      </c>
      <c r="CCI19">
        <f>'SEGUIMIENTO CONVENIOS'!CCD572</f>
        <v>0</v>
      </c>
      <c r="CCJ19">
        <f>'SEGUIMIENTO CONVENIOS'!CCE572</f>
        <v>0</v>
      </c>
      <c r="CCK19">
        <f>'SEGUIMIENTO CONVENIOS'!CCF572</f>
        <v>0</v>
      </c>
      <c r="CCL19">
        <f>'SEGUIMIENTO CONVENIOS'!CCG572</f>
        <v>0</v>
      </c>
      <c r="CCM19">
        <f>'SEGUIMIENTO CONVENIOS'!CCH572</f>
        <v>0</v>
      </c>
      <c r="CCN19">
        <f>'SEGUIMIENTO CONVENIOS'!CCI572</f>
        <v>0</v>
      </c>
      <c r="CCO19">
        <f>'SEGUIMIENTO CONVENIOS'!CCJ572</f>
        <v>0</v>
      </c>
      <c r="CCP19">
        <f>'SEGUIMIENTO CONVENIOS'!CCK572</f>
        <v>0</v>
      </c>
      <c r="CCQ19">
        <f>'SEGUIMIENTO CONVENIOS'!CCL572</f>
        <v>0</v>
      </c>
      <c r="CCR19">
        <f>'SEGUIMIENTO CONVENIOS'!CCM572</f>
        <v>0</v>
      </c>
      <c r="CCS19">
        <f>'SEGUIMIENTO CONVENIOS'!CCN572</f>
        <v>0</v>
      </c>
      <c r="CCT19">
        <f>'SEGUIMIENTO CONVENIOS'!CCO572</f>
        <v>0</v>
      </c>
      <c r="CCU19">
        <f>'SEGUIMIENTO CONVENIOS'!CCP572</f>
        <v>0</v>
      </c>
      <c r="CCV19">
        <f>'SEGUIMIENTO CONVENIOS'!CCQ572</f>
        <v>0</v>
      </c>
      <c r="CCW19">
        <f>'SEGUIMIENTO CONVENIOS'!CCR572</f>
        <v>0</v>
      </c>
      <c r="CCX19">
        <f>'SEGUIMIENTO CONVENIOS'!CCS572</f>
        <v>0</v>
      </c>
      <c r="CCY19">
        <f>'SEGUIMIENTO CONVENIOS'!CCT572</f>
        <v>0</v>
      </c>
      <c r="CCZ19">
        <f>'SEGUIMIENTO CONVENIOS'!CCU572</f>
        <v>0</v>
      </c>
      <c r="CDA19">
        <f>'SEGUIMIENTO CONVENIOS'!CCV572</f>
        <v>0</v>
      </c>
      <c r="CDB19">
        <f>'SEGUIMIENTO CONVENIOS'!CCW572</f>
        <v>0</v>
      </c>
      <c r="CDC19">
        <f>'SEGUIMIENTO CONVENIOS'!CCX572</f>
        <v>0</v>
      </c>
      <c r="CDD19">
        <f>'SEGUIMIENTO CONVENIOS'!CCY572</f>
        <v>0</v>
      </c>
      <c r="CDE19">
        <f>'SEGUIMIENTO CONVENIOS'!CCZ572</f>
        <v>0</v>
      </c>
      <c r="CDF19">
        <f>'SEGUIMIENTO CONVENIOS'!CDA572</f>
        <v>0</v>
      </c>
      <c r="CDG19">
        <f>'SEGUIMIENTO CONVENIOS'!CDB572</f>
        <v>0</v>
      </c>
      <c r="CDH19">
        <f>'SEGUIMIENTO CONVENIOS'!CDC572</f>
        <v>0</v>
      </c>
      <c r="CDI19">
        <f>'SEGUIMIENTO CONVENIOS'!CDD572</f>
        <v>0</v>
      </c>
      <c r="CDJ19">
        <f>'SEGUIMIENTO CONVENIOS'!CDE572</f>
        <v>0</v>
      </c>
      <c r="CDK19">
        <f>'SEGUIMIENTO CONVENIOS'!CDF572</f>
        <v>0</v>
      </c>
      <c r="CDL19">
        <f>'SEGUIMIENTO CONVENIOS'!CDG572</f>
        <v>0</v>
      </c>
      <c r="CDM19">
        <f>'SEGUIMIENTO CONVENIOS'!CDH572</f>
        <v>0</v>
      </c>
      <c r="CDN19">
        <f>'SEGUIMIENTO CONVENIOS'!CDI572</f>
        <v>0</v>
      </c>
      <c r="CDO19">
        <f>'SEGUIMIENTO CONVENIOS'!CDJ572</f>
        <v>0</v>
      </c>
      <c r="CDP19">
        <f>'SEGUIMIENTO CONVENIOS'!CDK572</f>
        <v>0</v>
      </c>
      <c r="CDQ19">
        <f>'SEGUIMIENTO CONVENIOS'!CDL572</f>
        <v>0</v>
      </c>
      <c r="CDR19">
        <f>'SEGUIMIENTO CONVENIOS'!CDM572</f>
        <v>0</v>
      </c>
      <c r="CDS19">
        <f>'SEGUIMIENTO CONVENIOS'!CDN572</f>
        <v>0</v>
      </c>
      <c r="CDT19">
        <f>'SEGUIMIENTO CONVENIOS'!CDO572</f>
        <v>0</v>
      </c>
      <c r="CDU19">
        <f>'SEGUIMIENTO CONVENIOS'!CDP572</f>
        <v>0</v>
      </c>
      <c r="CDV19">
        <f>'SEGUIMIENTO CONVENIOS'!CDQ572</f>
        <v>0</v>
      </c>
      <c r="CDW19">
        <f>'SEGUIMIENTO CONVENIOS'!CDR572</f>
        <v>0</v>
      </c>
      <c r="CDX19">
        <f>'SEGUIMIENTO CONVENIOS'!CDS572</f>
        <v>0</v>
      </c>
      <c r="CDY19">
        <f>'SEGUIMIENTO CONVENIOS'!CDT572</f>
        <v>0</v>
      </c>
      <c r="CDZ19">
        <f>'SEGUIMIENTO CONVENIOS'!CDU572</f>
        <v>0</v>
      </c>
      <c r="CEA19">
        <f>'SEGUIMIENTO CONVENIOS'!CDV572</f>
        <v>0</v>
      </c>
      <c r="CEB19">
        <f>'SEGUIMIENTO CONVENIOS'!CDW572</f>
        <v>0</v>
      </c>
      <c r="CEC19">
        <f>'SEGUIMIENTO CONVENIOS'!CDX572</f>
        <v>0</v>
      </c>
      <c r="CED19">
        <f>'SEGUIMIENTO CONVENIOS'!CDY572</f>
        <v>0</v>
      </c>
      <c r="CEE19">
        <f>'SEGUIMIENTO CONVENIOS'!CDZ572</f>
        <v>0</v>
      </c>
      <c r="CEF19">
        <f>'SEGUIMIENTO CONVENIOS'!CEA572</f>
        <v>0</v>
      </c>
      <c r="CEG19">
        <f>'SEGUIMIENTO CONVENIOS'!CEB572</f>
        <v>0</v>
      </c>
      <c r="CEH19">
        <f>'SEGUIMIENTO CONVENIOS'!CEC572</f>
        <v>0</v>
      </c>
      <c r="CEI19">
        <f>'SEGUIMIENTO CONVENIOS'!CED572</f>
        <v>0</v>
      </c>
      <c r="CEJ19">
        <f>'SEGUIMIENTO CONVENIOS'!CEE572</f>
        <v>0</v>
      </c>
      <c r="CEK19">
        <f>'SEGUIMIENTO CONVENIOS'!CEF572</f>
        <v>0</v>
      </c>
      <c r="CEL19">
        <f>'SEGUIMIENTO CONVENIOS'!CEG572</f>
        <v>0</v>
      </c>
      <c r="CEM19">
        <f>'SEGUIMIENTO CONVENIOS'!CEH572</f>
        <v>0</v>
      </c>
      <c r="CEN19">
        <f>'SEGUIMIENTO CONVENIOS'!CEI572</f>
        <v>0</v>
      </c>
      <c r="CEO19">
        <f>'SEGUIMIENTO CONVENIOS'!CEJ572</f>
        <v>0</v>
      </c>
      <c r="CEP19">
        <f>'SEGUIMIENTO CONVENIOS'!CEK572</f>
        <v>0</v>
      </c>
      <c r="CEQ19">
        <f>'SEGUIMIENTO CONVENIOS'!CEL572</f>
        <v>0</v>
      </c>
      <c r="CER19">
        <f>'SEGUIMIENTO CONVENIOS'!CEM572</f>
        <v>0</v>
      </c>
      <c r="CES19">
        <f>'SEGUIMIENTO CONVENIOS'!CEN572</f>
        <v>0</v>
      </c>
      <c r="CET19">
        <f>'SEGUIMIENTO CONVENIOS'!CEO572</f>
        <v>0</v>
      </c>
      <c r="CEU19">
        <f>'SEGUIMIENTO CONVENIOS'!CEP572</f>
        <v>0</v>
      </c>
      <c r="CEV19">
        <f>'SEGUIMIENTO CONVENIOS'!CEQ572</f>
        <v>0</v>
      </c>
      <c r="CEW19">
        <f>'SEGUIMIENTO CONVENIOS'!CER572</f>
        <v>0</v>
      </c>
      <c r="CEX19">
        <f>'SEGUIMIENTO CONVENIOS'!CES572</f>
        <v>0</v>
      </c>
      <c r="CEY19">
        <f>'SEGUIMIENTO CONVENIOS'!CET572</f>
        <v>0</v>
      </c>
      <c r="CEZ19">
        <f>'SEGUIMIENTO CONVENIOS'!CEU572</f>
        <v>0</v>
      </c>
      <c r="CFA19">
        <f>'SEGUIMIENTO CONVENIOS'!CEV572</f>
        <v>0</v>
      </c>
      <c r="CFB19">
        <f>'SEGUIMIENTO CONVENIOS'!CEW572</f>
        <v>0</v>
      </c>
      <c r="CFC19">
        <f>'SEGUIMIENTO CONVENIOS'!CEX572</f>
        <v>0</v>
      </c>
      <c r="CFD19">
        <f>'SEGUIMIENTO CONVENIOS'!CEY572</f>
        <v>0</v>
      </c>
      <c r="CFE19">
        <f>'SEGUIMIENTO CONVENIOS'!CEZ572</f>
        <v>0</v>
      </c>
      <c r="CFF19">
        <f>'SEGUIMIENTO CONVENIOS'!CFA572</f>
        <v>0</v>
      </c>
      <c r="CFG19">
        <f>'SEGUIMIENTO CONVENIOS'!CFB572</f>
        <v>0</v>
      </c>
      <c r="CFH19">
        <f>'SEGUIMIENTO CONVENIOS'!CFC572</f>
        <v>0</v>
      </c>
      <c r="CFI19">
        <f>'SEGUIMIENTO CONVENIOS'!CFD572</f>
        <v>0</v>
      </c>
      <c r="CFJ19">
        <f>'SEGUIMIENTO CONVENIOS'!CFE572</f>
        <v>0</v>
      </c>
      <c r="CFK19">
        <f>'SEGUIMIENTO CONVENIOS'!CFF572</f>
        <v>0</v>
      </c>
      <c r="CFL19">
        <f>'SEGUIMIENTO CONVENIOS'!CFG572</f>
        <v>0</v>
      </c>
      <c r="CFM19">
        <f>'SEGUIMIENTO CONVENIOS'!CFH572</f>
        <v>0</v>
      </c>
      <c r="CFN19">
        <f>'SEGUIMIENTO CONVENIOS'!CFI572</f>
        <v>0</v>
      </c>
      <c r="CFO19">
        <f>'SEGUIMIENTO CONVENIOS'!CFJ572</f>
        <v>0</v>
      </c>
      <c r="CFP19">
        <f>'SEGUIMIENTO CONVENIOS'!CFK572</f>
        <v>0</v>
      </c>
      <c r="CFQ19">
        <f>'SEGUIMIENTO CONVENIOS'!CFL572</f>
        <v>0</v>
      </c>
      <c r="CFR19">
        <f>'SEGUIMIENTO CONVENIOS'!CFM572</f>
        <v>0</v>
      </c>
      <c r="CFS19">
        <f>'SEGUIMIENTO CONVENIOS'!CFN572</f>
        <v>0</v>
      </c>
      <c r="CFT19">
        <f>'SEGUIMIENTO CONVENIOS'!CFO572</f>
        <v>0</v>
      </c>
      <c r="CFU19">
        <f>'SEGUIMIENTO CONVENIOS'!CFP572</f>
        <v>0</v>
      </c>
      <c r="CFV19">
        <f>'SEGUIMIENTO CONVENIOS'!CFQ572</f>
        <v>0</v>
      </c>
      <c r="CFW19">
        <f>'SEGUIMIENTO CONVENIOS'!CFR572</f>
        <v>0</v>
      </c>
      <c r="CFX19">
        <f>'SEGUIMIENTO CONVENIOS'!CFS572</f>
        <v>0</v>
      </c>
      <c r="CFY19">
        <f>'SEGUIMIENTO CONVENIOS'!CFT572</f>
        <v>0</v>
      </c>
      <c r="CFZ19">
        <f>'SEGUIMIENTO CONVENIOS'!CFU572</f>
        <v>0</v>
      </c>
      <c r="CGA19">
        <f>'SEGUIMIENTO CONVENIOS'!CFV572</f>
        <v>0</v>
      </c>
      <c r="CGB19">
        <f>'SEGUIMIENTO CONVENIOS'!CFW572</f>
        <v>0</v>
      </c>
      <c r="CGC19">
        <f>'SEGUIMIENTO CONVENIOS'!CFX572</f>
        <v>0</v>
      </c>
      <c r="CGD19">
        <f>'SEGUIMIENTO CONVENIOS'!CFY572</f>
        <v>0</v>
      </c>
      <c r="CGE19">
        <f>'SEGUIMIENTO CONVENIOS'!CFZ572</f>
        <v>0</v>
      </c>
      <c r="CGF19">
        <f>'SEGUIMIENTO CONVENIOS'!CGA572</f>
        <v>0</v>
      </c>
      <c r="CGG19">
        <f>'SEGUIMIENTO CONVENIOS'!CGB572</f>
        <v>0</v>
      </c>
      <c r="CGH19">
        <f>'SEGUIMIENTO CONVENIOS'!CGC572</f>
        <v>0</v>
      </c>
      <c r="CGI19">
        <f>'SEGUIMIENTO CONVENIOS'!CGD572</f>
        <v>0</v>
      </c>
      <c r="CGJ19">
        <f>'SEGUIMIENTO CONVENIOS'!CGE572</f>
        <v>0</v>
      </c>
      <c r="CGK19">
        <f>'SEGUIMIENTO CONVENIOS'!CGF572</f>
        <v>0</v>
      </c>
      <c r="CGL19">
        <f>'SEGUIMIENTO CONVENIOS'!CGG572</f>
        <v>0</v>
      </c>
      <c r="CGM19">
        <f>'SEGUIMIENTO CONVENIOS'!CGH572</f>
        <v>0</v>
      </c>
      <c r="CGN19">
        <f>'SEGUIMIENTO CONVENIOS'!CGI572</f>
        <v>0</v>
      </c>
      <c r="CGO19">
        <f>'SEGUIMIENTO CONVENIOS'!CGJ572</f>
        <v>0</v>
      </c>
      <c r="CGP19">
        <f>'SEGUIMIENTO CONVENIOS'!CGK572</f>
        <v>0</v>
      </c>
      <c r="CGQ19">
        <f>'SEGUIMIENTO CONVENIOS'!CGL572</f>
        <v>0</v>
      </c>
      <c r="CGR19">
        <f>'SEGUIMIENTO CONVENIOS'!CGM572</f>
        <v>0</v>
      </c>
      <c r="CGS19">
        <f>'SEGUIMIENTO CONVENIOS'!CGN572</f>
        <v>0</v>
      </c>
      <c r="CGT19">
        <f>'SEGUIMIENTO CONVENIOS'!CGO572</f>
        <v>0</v>
      </c>
      <c r="CGU19">
        <f>'SEGUIMIENTO CONVENIOS'!CGP572</f>
        <v>0</v>
      </c>
      <c r="CGV19">
        <f>'SEGUIMIENTO CONVENIOS'!CGQ572</f>
        <v>0</v>
      </c>
      <c r="CGW19">
        <f>'SEGUIMIENTO CONVENIOS'!CGR572</f>
        <v>0</v>
      </c>
      <c r="CGX19">
        <f>'SEGUIMIENTO CONVENIOS'!CGS572</f>
        <v>0</v>
      </c>
      <c r="CGY19">
        <f>'SEGUIMIENTO CONVENIOS'!CGT572</f>
        <v>0</v>
      </c>
      <c r="CGZ19">
        <f>'SEGUIMIENTO CONVENIOS'!CGU572</f>
        <v>0</v>
      </c>
      <c r="CHA19">
        <f>'SEGUIMIENTO CONVENIOS'!CGV572</f>
        <v>0</v>
      </c>
      <c r="CHB19">
        <f>'SEGUIMIENTO CONVENIOS'!CGW572</f>
        <v>0</v>
      </c>
      <c r="CHC19">
        <f>'SEGUIMIENTO CONVENIOS'!CGX572</f>
        <v>0</v>
      </c>
      <c r="CHD19">
        <f>'SEGUIMIENTO CONVENIOS'!CGY572</f>
        <v>0</v>
      </c>
      <c r="CHE19">
        <f>'SEGUIMIENTO CONVENIOS'!CGZ572</f>
        <v>0</v>
      </c>
      <c r="CHF19">
        <f>'SEGUIMIENTO CONVENIOS'!CHA572</f>
        <v>0</v>
      </c>
      <c r="CHG19">
        <f>'SEGUIMIENTO CONVENIOS'!CHB572</f>
        <v>0</v>
      </c>
      <c r="CHH19">
        <f>'SEGUIMIENTO CONVENIOS'!CHC572</f>
        <v>0</v>
      </c>
      <c r="CHI19">
        <f>'SEGUIMIENTO CONVENIOS'!CHD572</f>
        <v>0</v>
      </c>
      <c r="CHJ19">
        <f>'SEGUIMIENTO CONVENIOS'!CHE572</f>
        <v>0</v>
      </c>
      <c r="CHK19">
        <f>'SEGUIMIENTO CONVENIOS'!CHF572</f>
        <v>0</v>
      </c>
      <c r="CHL19">
        <f>'SEGUIMIENTO CONVENIOS'!CHG572</f>
        <v>0</v>
      </c>
      <c r="CHM19">
        <f>'SEGUIMIENTO CONVENIOS'!CHH572</f>
        <v>0</v>
      </c>
      <c r="CHN19">
        <f>'SEGUIMIENTO CONVENIOS'!CHI572</f>
        <v>0</v>
      </c>
      <c r="CHO19">
        <f>'SEGUIMIENTO CONVENIOS'!CHJ572</f>
        <v>0</v>
      </c>
      <c r="CHP19">
        <f>'SEGUIMIENTO CONVENIOS'!CHK572</f>
        <v>0</v>
      </c>
      <c r="CHQ19">
        <f>'SEGUIMIENTO CONVENIOS'!CHL572</f>
        <v>0</v>
      </c>
      <c r="CHR19">
        <f>'SEGUIMIENTO CONVENIOS'!CHM572</f>
        <v>0</v>
      </c>
      <c r="CHS19">
        <f>'SEGUIMIENTO CONVENIOS'!CHN572</f>
        <v>0</v>
      </c>
      <c r="CHT19">
        <f>'SEGUIMIENTO CONVENIOS'!CHO572</f>
        <v>0</v>
      </c>
      <c r="CHU19">
        <f>'SEGUIMIENTO CONVENIOS'!CHP572</f>
        <v>0</v>
      </c>
      <c r="CHV19">
        <f>'SEGUIMIENTO CONVENIOS'!CHQ572</f>
        <v>0</v>
      </c>
      <c r="CHW19">
        <f>'SEGUIMIENTO CONVENIOS'!CHR572</f>
        <v>0</v>
      </c>
      <c r="CHX19">
        <f>'SEGUIMIENTO CONVENIOS'!CHS572</f>
        <v>0</v>
      </c>
      <c r="CHY19">
        <f>'SEGUIMIENTO CONVENIOS'!CHT572</f>
        <v>0</v>
      </c>
      <c r="CHZ19">
        <f>'SEGUIMIENTO CONVENIOS'!CHU572</f>
        <v>0</v>
      </c>
      <c r="CIA19">
        <f>'SEGUIMIENTO CONVENIOS'!CHV572</f>
        <v>0</v>
      </c>
      <c r="CIB19">
        <f>'SEGUIMIENTO CONVENIOS'!CHW572</f>
        <v>0</v>
      </c>
      <c r="CIC19">
        <f>'SEGUIMIENTO CONVENIOS'!CHX572</f>
        <v>0</v>
      </c>
      <c r="CID19">
        <f>'SEGUIMIENTO CONVENIOS'!CHY572</f>
        <v>0</v>
      </c>
      <c r="CIE19">
        <f>'SEGUIMIENTO CONVENIOS'!CHZ572</f>
        <v>0</v>
      </c>
      <c r="CIF19">
        <f>'SEGUIMIENTO CONVENIOS'!CIA572</f>
        <v>0</v>
      </c>
      <c r="CIG19">
        <f>'SEGUIMIENTO CONVENIOS'!CIB572</f>
        <v>0</v>
      </c>
      <c r="CIH19">
        <f>'SEGUIMIENTO CONVENIOS'!CIC572</f>
        <v>0</v>
      </c>
      <c r="CII19">
        <f>'SEGUIMIENTO CONVENIOS'!CID572</f>
        <v>0</v>
      </c>
      <c r="CIJ19">
        <f>'SEGUIMIENTO CONVENIOS'!CIE572</f>
        <v>0</v>
      </c>
      <c r="CIK19">
        <f>'SEGUIMIENTO CONVENIOS'!CIF572</f>
        <v>0</v>
      </c>
      <c r="CIL19">
        <f>'SEGUIMIENTO CONVENIOS'!CIG572</f>
        <v>0</v>
      </c>
      <c r="CIM19">
        <f>'SEGUIMIENTO CONVENIOS'!CIH572</f>
        <v>0</v>
      </c>
      <c r="CIN19">
        <f>'SEGUIMIENTO CONVENIOS'!CII572</f>
        <v>0</v>
      </c>
      <c r="CIO19">
        <f>'SEGUIMIENTO CONVENIOS'!CIJ572</f>
        <v>0</v>
      </c>
      <c r="CIP19">
        <f>'SEGUIMIENTO CONVENIOS'!CIK572</f>
        <v>0</v>
      </c>
      <c r="CIQ19">
        <f>'SEGUIMIENTO CONVENIOS'!CIL572</f>
        <v>0</v>
      </c>
      <c r="CIR19">
        <f>'SEGUIMIENTO CONVENIOS'!CIM572</f>
        <v>0</v>
      </c>
      <c r="CIS19">
        <f>'SEGUIMIENTO CONVENIOS'!CIN572</f>
        <v>0</v>
      </c>
      <c r="CIT19">
        <f>'SEGUIMIENTO CONVENIOS'!CIO572</f>
        <v>0</v>
      </c>
      <c r="CIU19">
        <f>'SEGUIMIENTO CONVENIOS'!CIP572</f>
        <v>0</v>
      </c>
      <c r="CIV19">
        <f>'SEGUIMIENTO CONVENIOS'!CIQ572</f>
        <v>0</v>
      </c>
      <c r="CIW19">
        <f>'SEGUIMIENTO CONVENIOS'!CIR572</f>
        <v>0</v>
      </c>
      <c r="CIX19">
        <f>'SEGUIMIENTO CONVENIOS'!CIS572</f>
        <v>0</v>
      </c>
      <c r="CIY19">
        <f>'SEGUIMIENTO CONVENIOS'!CIT572</f>
        <v>0</v>
      </c>
      <c r="CIZ19">
        <f>'SEGUIMIENTO CONVENIOS'!CIU572</f>
        <v>0</v>
      </c>
      <c r="CJA19">
        <f>'SEGUIMIENTO CONVENIOS'!CIV572</f>
        <v>0</v>
      </c>
      <c r="CJB19">
        <f>'SEGUIMIENTO CONVENIOS'!CIW572</f>
        <v>0</v>
      </c>
      <c r="CJC19">
        <f>'SEGUIMIENTO CONVENIOS'!CIX572</f>
        <v>0</v>
      </c>
      <c r="CJD19">
        <f>'SEGUIMIENTO CONVENIOS'!CIY572</f>
        <v>0</v>
      </c>
      <c r="CJE19">
        <f>'SEGUIMIENTO CONVENIOS'!CIZ572</f>
        <v>0</v>
      </c>
      <c r="CJF19">
        <f>'SEGUIMIENTO CONVENIOS'!CJA572</f>
        <v>0</v>
      </c>
      <c r="CJG19">
        <f>'SEGUIMIENTO CONVENIOS'!CJB572</f>
        <v>0</v>
      </c>
      <c r="CJH19">
        <f>'SEGUIMIENTO CONVENIOS'!CJC572</f>
        <v>0</v>
      </c>
      <c r="CJI19">
        <f>'SEGUIMIENTO CONVENIOS'!CJD572</f>
        <v>0</v>
      </c>
      <c r="CJJ19">
        <f>'SEGUIMIENTO CONVENIOS'!CJE572</f>
        <v>0</v>
      </c>
      <c r="CJK19">
        <f>'SEGUIMIENTO CONVENIOS'!CJF572</f>
        <v>0</v>
      </c>
      <c r="CJL19">
        <f>'SEGUIMIENTO CONVENIOS'!CJG572</f>
        <v>0</v>
      </c>
      <c r="CJM19">
        <f>'SEGUIMIENTO CONVENIOS'!CJH572</f>
        <v>0</v>
      </c>
      <c r="CJN19">
        <f>'SEGUIMIENTO CONVENIOS'!CJI572</f>
        <v>0</v>
      </c>
      <c r="CJO19">
        <f>'SEGUIMIENTO CONVENIOS'!CJJ572</f>
        <v>0</v>
      </c>
      <c r="CJP19">
        <f>'SEGUIMIENTO CONVENIOS'!CJK572</f>
        <v>0</v>
      </c>
      <c r="CJQ19">
        <f>'SEGUIMIENTO CONVENIOS'!CJL572</f>
        <v>0</v>
      </c>
      <c r="CJR19">
        <f>'SEGUIMIENTO CONVENIOS'!CJM572</f>
        <v>0</v>
      </c>
      <c r="CJS19">
        <f>'SEGUIMIENTO CONVENIOS'!CJN572</f>
        <v>0</v>
      </c>
      <c r="CJT19">
        <f>'SEGUIMIENTO CONVENIOS'!CJO572</f>
        <v>0</v>
      </c>
      <c r="CJU19">
        <f>'SEGUIMIENTO CONVENIOS'!CJP572</f>
        <v>0</v>
      </c>
      <c r="CJV19">
        <f>'SEGUIMIENTO CONVENIOS'!CJQ572</f>
        <v>0</v>
      </c>
      <c r="CJW19">
        <f>'SEGUIMIENTO CONVENIOS'!CJR572</f>
        <v>0</v>
      </c>
      <c r="CJX19">
        <f>'SEGUIMIENTO CONVENIOS'!CJS572</f>
        <v>0</v>
      </c>
      <c r="CJY19">
        <f>'SEGUIMIENTO CONVENIOS'!CJT572</f>
        <v>0</v>
      </c>
      <c r="CJZ19">
        <f>'SEGUIMIENTO CONVENIOS'!CJU572</f>
        <v>0</v>
      </c>
      <c r="CKA19">
        <f>'SEGUIMIENTO CONVENIOS'!CJV572</f>
        <v>0</v>
      </c>
      <c r="CKB19">
        <f>'SEGUIMIENTO CONVENIOS'!CJW572</f>
        <v>0</v>
      </c>
      <c r="CKC19">
        <f>'SEGUIMIENTO CONVENIOS'!CJX572</f>
        <v>0</v>
      </c>
      <c r="CKD19">
        <f>'SEGUIMIENTO CONVENIOS'!CJY572</f>
        <v>0</v>
      </c>
      <c r="CKE19">
        <f>'SEGUIMIENTO CONVENIOS'!CJZ572</f>
        <v>0</v>
      </c>
      <c r="CKF19">
        <f>'SEGUIMIENTO CONVENIOS'!CKA572</f>
        <v>0</v>
      </c>
      <c r="CKG19">
        <f>'SEGUIMIENTO CONVENIOS'!CKB572</f>
        <v>0</v>
      </c>
      <c r="CKH19">
        <f>'SEGUIMIENTO CONVENIOS'!CKC572</f>
        <v>0</v>
      </c>
      <c r="CKI19">
        <f>'SEGUIMIENTO CONVENIOS'!CKD572</f>
        <v>0</v>
      </c>
      <c r="CKJ19">
        <f>'SEGUIMIENTO CONVENIOS'!CKE572</f>
        <v>0</v>
      </c>
      <c r="CKK19">
        <f>'SEGUIMIENTO CONVENIOS'!CKF572</f>
        <v>0</v>
      </c>
      <c r="CKL19">
        <f>'SEGUIMIENTO CONVENIOS'!CKG572</f>
        <v>0</v>
      </c>
      <c r="CKM19">
        <f>'SEGUIMIENTO CONVENIOS'!CKH572</f>
        <v>0</v>
      </c>
      <c r="CKN19">
        <f>'SEGUIMIENTO CONVENIOS'!CKI572</f>
        <v>0</v>
      </c>
      <c r="CKO19">
        <f>'SEGUIMIENTO CONVENIOS'!CKJ572</f>
        <v>0</v>
      </c>
      <c r="CKP19">
        <f>'SEGUIMIENTO CONVENIOS'!CKK572</f>
        <v>0</v>
      </c>
      <c r="CKQ19">
        <f>'SEGUIMIENTO CONVENIOS'!CKL572</f>
        <v>0</v>
      </c>
      <c r="CKR19">
        <f>'SEGUIMIENTO CONVENIOS'!CKM572</f>
        <v>0</v>
      </c>
      <c r="CKS19">
        <f>'SEGUIMIENTO CONVENIOS'!CKN572</f>
        <v>0</v>
      </c>
      <c r="CKT19">
        <f>'SEGUIMIENTO CONVENIOS'!CKO572</f>
        <v>0</v>
      </c>
      <c r="CKU19">
        <f>'SEGUIMIENTO CONVENIOS'!CKP572</f>
        <v>0</v>
      </c>
      <c r="CKV19">
        <f>'SEGUIMIENTO CONVENIOS'!CKQ572</f>
        <v>0</v>
      </c>
      <c r="CKW19">
        <f>'SEGUIMIENTO CONVENIOS'!CKR572</f>
        <v>0</v>
      </c>
      <c r="CKX19">
        <f>'SEGUIMIENTO CONVENIOS'!CKS572</f>
        <v>0</v>
      </c>
      <c r="CKY19">
        <f>'SEGUIMIENTO CONVENIOS'!CKT572</f>
        <v>0</v>
      </c>
      <c r="CKZ19">
        <f>'SEGUIMIENTO CONVENIOS'!CKU572</f>
        <v>0</v>
      </c>
      <c r="CLA19">
        <f>'SEGUIMIENTO CONVENIOS'!CKV572</f>
        <v>0</v>
      </c>
      <c r="CLB19">
        <f>'SEGUIMIENTO CONVENIOS'!CKW572</f>
        <v>0</v>
      </c>
      <c r="CLC19">
        <f>'SEGUIMIENTO CONVENIOS'!CKX572</f>
        <v>0</v>
      </c>
      <c r="CLD19">
        <f>'SEGUIMIENTO CONVENIOS'!CKY572</f>
        <v>0</v>
      </c>
      <c r="CLE19">
        <f>'SEGUIMIENTO CONVENIOS'!CKZ572</f>
        <v>0</v>
      </c>
      <c r="CLF19">
        <f>'SEGUIMIENTO CONVENIOS'!CLA572</f>
        <v>0</v>
      </c>
      <c r="CLG19">
        <f>'SEGUIMIENTO CONVENIOS'!CLB572</f>
        <v>0</v>
      </c>
      <c r="CLH19">
        <f>'SEGUIMIENTO CONVENIOS'!CLC572</f>
        <v>0</v>
      </c>
      <c r="CLI19">
        <f>'SEGUIMIENTO CONVENIOS'!CLD572</f>
        <v>0</v>
      </c>
      <c r="CLJ19">
        <f>'SEGUIMIENTO CONVENIOS'!CLE572</f>
        <v>0</v>
      </c>
      <c r="CLK19">
        <f>'SEGUIMIENTO CONVENIOS'!CLF572</f>
        <v>0</v>
      </c>
      <c r="CLL19">
        <f>'SEGUIMIENTO CONVENIOS'!CLG572</f>
        <v>0</v>
      </c>
      <c r="CLM19">
        <f>'SEGUIMIENTO CONVENIOS'!CLH572</f>
        <v>0</v>
      </c>
      <c r="CLN19">
        <f>'SEGUIMIENTO CONVENIOS'!CLI572</f>
        <v>0</v>
      </c>
      <c r="CLO19">
        <f>'SEGUIMIENTO CONVENIOS'!CLJ572</f>
        <v>0</v>
      </c>
      <c r="CLP19">
        <f>'SEGUIMIENTO CONVENIOS'!CLK572</f>
        <v>0</v>
      </c>
      <c r="CLQ19">
        <f>'SEGUIMIENTO CONVENIOS'!CLL572</f>
        <v>0</v>
      </c>
      <c r="CLR19">
        <f>'SEGUIMIENTO CONVENIOS'!CLM572</f>
        <v>0</v>
      </c>
      <c r="CLS19">
        <f>'SEGUIMIENTO CONVENIOS'!CLN572</f>
        <v>0</v>
      </c>
      <c r="CLT19">
        <f>'SEGUIMIENTO CONVENIOS'!CLO572</f>
        <v>0</v>
      </c>
      <c r="CLU19">
        <f>'SEGUIMIENTO CONVENIOS'!CLP572</f>
        <v>0</v>
      </c>
      <c r="CLV19">
        <f>'SEGUIMIENTO CONVENIOS'!CLQ572</f>
        <v>0</v>
      </c>
      <c r="CLW19">
        <f>'SEGUIMIENTO CONVENIOS'!CLR572</f>
        <v>0</v>
      </c>
      <c r="CLX19">
        <f>'SEGUIMIENTO CONVENIOS'!CLS572</f>
        <v>0</v>
      </c>
      <c r="CLY19">
        <f>'SEGUIMIENTO CONVENIOS'!CLT572</f>
        <v>0</v>
      </c>
      <c r="CLZ19">
        <f>'SEGUIMIENTO CONVENIOS'!CLU572</f>
        <v>0</v>
      </c>
      <c r="CMA19">
        <f>'SEGUIMIENTO CONVENIOS'!CLV572</f>
        <v>0</v>
      </c>
      <c r="CMB19">
        <f>'SEGUIMIENTO CONVENIOS'!CLW572</f>
        <v>0</v>
      </c>
      <c r="CMC19">
        <f>'SEGUIMIENTO CONVENIOS'!CLX572</f>
        <v>0</v>
      </c>
      <c r="CMD19">
        <f>'SEGUIMIENTO CONVENIOS'!CLY572</f>
        <v>0</v>
      </c>
      <c r="CME19">
        <f>'SEGUIMIENTO CONVENIOS'!CLZ572</f>
        <v>0</v>
      </c>
      <c r="CMF19">
        <f>'SEGUIMIENTO CONVENIOS'!CMA572</f>
        <v>0</v>
      </c>
      <c r="CMG19">
        <f>'SEGUIMIENTO CONVENIOS'!CMB572</f>
        <v>0</v>
      </c>
      <c r="CMH19">
        <f>'SEGUIMIENTO CONVENIOS'!CMC572</f>
        <v>0</v>
      </c>
      <c r="CMI19">
        <f>'SEGUIMIENTO CONVENIOS'!CMD572</f>
        <v>0</v>
      </c>
      <c r="CMJ19">
        <f>'SEGUIMIENTO CONVENIOS'!CME572</f>
        <v>0</v>
      </c>
      <c r="CMK19">
        <f>'SEGUIMIENTO CONVENIOS'!CMF572</f>
        <v>0</v>
      </c>
      <c r="CML19">
        <f>'SEGUIMIENTO CONVENIOS'!CMG572</f>
        <v>0</v>
      </c>
      <c r="CMM19">
        <f>'SEGUIMIENTO CONVENIOS'!CMH572</f>
        <v>0</v>
      </c>
      <c r="CMN19">
        <f>'SEGUIMIENTO CONVENIOS'!CMI572</f>
        <v>0</v>
      </c>
      <c r="CMO19">
        <f>'SEGUIMIENTO CONVENIOS'!CMJ572</f>
        <v>0</v>
      </c>
      <c r="CMP19">
        <f>'SEGUIMIENTO CONVENIOS'!CMK572</f>
        <v>0</v>
      </c>
      <c r="CMQ19">
        <f>'SEGUIMIENTO CONVENIOS'!CML572</f>
        <v>0</v>
      </c>
      <c r="CMR19">
        <f>'SEGUIMIENTO CONVENIOS'!CMM572</f>
        <v>0</v>
      </c>
      <c r="CMS19">
        <f>'SEGUIMIENTO CONVENIOS'!CMN572</f>
        <v>0</v>
      </c>
      <c r="CMT19">
        <f>'SEGUIMIENTO CONVENIOS'!CMO572</f>
        <v>0</v>
      </c>
      <c r="CMU19">
        <f>'SEGUIMIENTO CONVENIOS'!CMP572</f>
        <v>0</v>
      </c>
      <c r="CMV19">
        <f>'SEGUIMIENTO CONVENIOS'!CMQ572</f>
        <v>0</v>
      </c>
      <c r="CMW19">
        <f>'SEGUIMIENTO CONVENIOS'!CMR572</f>
        <v>0</v>
      </c>
      <c r="CMX19">
        <f>'SEGUIMIENTO CONVENIOS'!CMS572</f>
        <v>0</v>
      </c>
      <c r="CMY19">
        <f>'SEGUIMIENTO CONVENIOS'!CMT572</f>
        <v>0</v>
      </c>
      <c r="CMZ19">
        <f>'SEGUIMIENTO CONVENIOS'!CMU572</f>
        <v>0</v>
      </c>
      <c r="CNA19">
        <f>'SEGUIMIENTO CONVENIOS'!CMV572</f>
        <v>0</v>
      </c>
      <c r="CNB19">
        <f>'SEGUIMIENTO CONVENIOS'!CMW572</f>
        <v>0</v>
      </c>
      <c r="CNC19">
        <f>'SEGUIMIENTO CONVENIOS'!CMX572</f>
        <v>0</v>
      </c>
      <c r="CND19">
        <f>'SEGUIMIENTO CONVENIOS'!CMY572</f>
        <v>0</v>
      </c>
      <c r="CNE19">
        <f>'SEGUIMIENTO CONVENIOS'!CMZ572</f>
        <v>0</v>
      </c>
      <c r="CNF19">
        <f>'SEGUIMIENTO CONVENIOS'!CNA572</f>
        <v>0</v>
      </c>
      <c r="CNG19">
        <f>'SEGUIMIENTO CONVENIOS'!CNB572</f>
        <v>0</v>
      </c>
      <c r="CNH19">
        <f>'SEGUIMIENTO CONVENIOS'!CNC572</f>
        <v>0</v>
      </c>
      <c r="CNI19">
        <f>'SEGUIMIENTO CONVENIOS'!CND572</f>
        <v>0</v>
      </c>
      <c r="CNJ19">
        <f>'SEGUIMIENTO CONVENIOS'!CNE572</f>
        <v>0</v>
      </c>
      <c r="CNK19">
        <f>'SEGUIMIENTO CONVENIOS'!CNF572</f>
        <v>0</v>
      </c>
      <c r="CNL19">
        <f>'SEGUIMIENTO CONVENIOS'!CNG572</f>
        <v>0</v>
      </c>
      <c r="CNM19">
        <f>'SEGUIMIENTO CONVENIOS'!CNH572</f>
        <v>0</v>
      </c>
      <c r="CNN19">
        <f>'SEGUIMIENTO CONVENIOS'!CNI572</f>
        <v>0</v>
      </c>
      <c r="CNO19">
        <f>'SEGUIMIENTO CONVENIOS'!CNJ572</f>
        <v>0</v>
      </c>
      <c r="CNP19">
        <f>'SEGUIMIENTO CONVENIOS'!CNK572</f>
        <v>0</v>
      </c>
      <c r="CNQ19">
        <f>'SEGUIMIENTO CONVENIOS'!CNL572</f>
        <v>0</v>
      </c>
      <c r="CNR19">
        <f>'SEGUIMIENTO CONVENIOS'!CNM572</f>
        <v>0</v>
      </c>
      <c r="CNS19">
        <f>'SEGUIMIENTO CONVENIOS'!CNN572</f>
        <v>0</v>
      </c>
      <c r="CNT19">
        <f>'SEGUIMIENTO CONVENIOS'!CNO572</f>
        <v>0</v>
      </c>
      <c r="CNU19">
        <f>'SEGUIMIENTO CONVENIOS'!CNP572</f>
        <v>0</v>
      </c>
      <c r="CNV19">
        <f>'SEGUIMIENTO CONVENIOS'!CNQ572</f>
        <v>0</v>
      </c>
      <c r="CNW19">
        <f>'SEGUIMIENTO CONVENIOS'!CNR572</f>
        <v>0</v>
      </c>
      <c r="CNX19">
        <f>'SEGUIMIENTO CONVENIOS'!CNS572</f>
        <v>0</v>
      </c>
      <c r="CNY19">
        <f>'SEGUIMIENTO CONVENIOS'!CNT572</f>
        <v>0</v>
      </c>
      <c r="CNZ19">
        <f>'SEGUIMIENTO CONVENIOS'!CNU572</f>
        <v>0</v>
      </c>
      <c r="COA19">
        <f>'SEGUIMIENTO CONVENIOS'!CNV572</f>
        <v>0</v>
      </c>
      <c r="COB19">
        <f>'SEGUIMIENTO CONVENIOS'!CNW572</f>
        <v>0</v>
      </c>
      <c r="COC19">
        <f>'SEGUIMIENTO CONVENIOS'!CNX572</f>
        <v>0</v>
      </c>
      <c r="COD19">
        <f>'SEGUIMIENTO CONVENIOS'!CNY572</f>
        <v>0</v>
      </c>
      <c r="COE19">
        <f>'SEGUIMIENTO CONVENIOS'!CNZ572</f>
        <v>0</v>
      </c>
      <c r="COF19">
        <f>'SEGUIMIENTO CONVENIOS'!COA572</f>
        <v>0</v>
      </c>
      <c r="COG19">
        <f>'SEGUIMIENTO CONVENIOS'!COB572</f>
        <v>0</v>
      </c>
      <c r="COH19">
        <f>'SEGUIMIENTO CONVENIOS'!COC572</f>
        <v>0</v>
      </c>
      <c r="COI19">
        <f>'SEGUIMIENTO CONVENIOS'!COD572</f>
        <v>0</v>
      </c>
      <c r="COJ19">
        <f>'SEGUIMIENTO CONVENIOS'!COE572</f>
        <v>0</v>
      </c>
      <c r="COK19">
        <f>'SEGUIMIENTO CONVENIOS'!COF572</f>
        <v>0</v>
      </c>
      <c r="COL19">
        <f>'SEGUIMIENTO CONVENIOS'!COG572</f>
        <v>0</v>
      </c>
      <c r="COM19">
        <f>'SEGUIMIENTO CONVENIOS'!COH572</f>
        <v>0</v>
      </c>
      <c r="CON19">
        <f>'SEGUIMIENTO CONVENIOS'!COI572</f>
        <v>0</v>
      </c>
      <c r="COO19">
        <f>'SEGUIMIENTO CONVENIOS'!COJ572</f>
        <v>0</v>
      </c>
      <c r="COP19">
        <f>'SEGUIMIENTO CONVENIOS'!COK572</f>
        <v>0</v>
      </c>
      <c r="COQ19">
        <f>'SEGUIMIENTO CONVENIOS'!COL572</f>
        <v>0</v>
      </c>
      <c r="COR19">
        <f>'SEGUIMIENTO CONVENIOS'!COM572</f>
        <v>0</v>
      </c>
      <c r="COS19">
        <f>'SEGUIMIENTO CONVENIOS'!CON572</f>
        <v>0</v>
      </c>
      <c r="COT19">
        <f>'SEGUIMIENTO CONVENIOS'!COO572</f>
        <v>0</v>
      </c>
      <c r="COU19">
        <f>'SEGUIMIENTO CONVENIOS'!COP572</f>
        <v>0</v>
      </c>
      <c r="COV19">
        <f>'SEGUIMIENTO CONVENIOS'!COQ572</f>
        <v>0</v>
      </c>
      <c r="COW19">
        <f>'SEGUIMIENTO CONVENIOS'!COR572</f>
        <v>0</v>
      </c>
      <c r="COX19">
        <f>'SEGUIMIENTO CONVENIOS'!COS572</f>
        <v>0</v>
      </c>
      <c r="COY19">
        <f>'SEGUIMIENTO CONVENIOS'!COT572</f>
        <v>0</v>
      </c>
      <c r="COZ19">
        <f>'SEGUIMIENTO CONVENIOS'!COU572</f>
        <v>0</v>
      </c>
      <c r="CPA19">
        <f>'SEGUIMIENTO CONVENIOS'!COV572</f>
        <v>0</v>
      </c>
      <c r="CPB19">
        <f>'SEGUIMIENTO CONVENIOS'!COW572</f>
        <v>0</v>
      </c>
      <c r="CPC19">
        <f>'SEGUIMIENTO CONVENIOS'!COX572</f>
        <v>0</v>
      </c>
      <c r="CPD19">
        <f>'SEGUIMIENTO CONVENIOS'!COY572</f>
        <v>0</v>
      </c>
      <c r="CPE19">
        <f>'SEGUIMIENTO CONVENIOS'!COZ572</f>
        <v>0</v>
      </c>
      <c r="CPF19">
        <f>'SEGUIMIENTO CONVENIOS'!CPA572</f>
        <v>0</v>
      </c>
      <c r="CPG19">
        <f>'SEGUIMIENTO CONVENIOS'!CPB572</f>
        <v>0</v>
      </c>
      <c r="CPH19">
        <f>'SEGUIMIENTO CONVENIOS'!CPC572</f>
        <v>0</v>
      </c>
      <c r="CPI19">
        <f>'SEGUIMIENTO CONVENIOS'!CPD572</f>
        <v>0</v>
      </c>
      <c r="CPJ19">
        <f>'SEGUIMIENTO CONVENIOS'!CPE572</f>
        <v>0</v>
      </c>
      <c r="CPK19">
        <f>'SEGUIMIENTO CONVENIOS'!CPF572</f>
        <v>0</v>
      </c>
      <c r="CPL19">
        <f>'SEGUIMIENTO CONVENIOS'!CPG572</f>
        <v>0</v>
      </c>
      <c r="CPM19">
        <f>'SEGUIMIENTO CONVENIOS'!CPH572</f>
        <v>0</v>
      </c>
      <c r="CPN19">
        <f>'SEGUIMIENTO CONVENIOS'!CPI572</f>
        <v>0</v>
      </c>
      <c r="CPO19">
        <f>'SEGUIMIENTO CONVENIOS'!CPJ572</f>
        <v>0</v>
      </c>
      <c r="CPP19">
        <f>'SEGUIMIENTO CONVENIOS'!CPK572</f>
        <v>0</v>
      </c>
      <c r="CPQ19">
        <f>'SEGUIMIENTO CONVENIOS'!CPL572</f>
        <v>0</v>
      </c>
      <c r="CPR19">
        <f>'SEGUIMIENTO CONVENIOS'!CPM572</f>
        <v>0</v>
      </c>
      <c r="CPS19">
        <f>'SEGUIMIENTO CONVENIOS'!CPN572</f>
        <v>0</v>
      </c>
      <c r="CPT19">
        <f>'SEGUIMIENTO CONVENIOS'!CPO572</f>
        <v>0</v>
      </c>
      <c r="CPU19">
        <f>'SEGUIMIENTO CONVENIOS'!CPP572</f>
        <v>0</v>
      </c>
      <c r="CPV19">
        <f>'SEGUIMIENTO CONVENIOS'!CPQ572</f>
        <v>0</v>
      </c>
      <c r="CPW19">
        <f>'SEGUIMIENTO CONVENIOS'!CPR572</f>
        <v>0</v>
      </c>
      <c r="CPX19">
        <f>'SEGUIMIENTO CONVENIOS'!CPS572</f>
        <v>0</v>
      </c>
      <c r="CPY19">
        <f>'SEGUIMIENTO CONVENIOS'!CPT572</f>
        <v>0</v>
      </c>
      <c r="CPZ19">
        <f>'SEGUIMIENTO CONVENIOS'!CPU572</f>
        <v>0</v>
      </c>
      <c r="CQA19">
        <f>'SEGUIMIENTO CONVENIOS'!CPV572</f>
        <v>0</v>
      </c>
      <c r="CQB19">
        <f>'SEGUIMIENTO CONVENIOS'!CPW572</f>
        <v>0</v>
      </c>
      <c r="CQC19">
        <f>'SEGUIMIENTO CONVENIOS'!CPX572</f>
        <v>0</v>
      </c>
      <c r="CQD19">
        <f>'SEGUIMIENTO CONVENIOS'!CPY572</f>
        <v>0</v>
      </c>
      <c r="CQE19">
        <f>'SEGUIMIENTO CONVENIOS'!CPZ572</f>
        <v>0</v>
      </c>
      <c r="CQF19">
        <f>'SEGUIMIENTO CONVENIOS'!CQA572</f>
        <v>0</v>
      </c>
      <c r="CQG19">
        <f>'SEGUIMIENTO CONVENIOS'!CQB572</f>
        <v>0</v>
      </c>
      <c r="CQH19">
        <f>'SEGUIMIENTO CONVENIOS'!CQC572</f>
        <v>0</v>
      </c>
      <c r="CQI19">
        <f>'SEGUIMIENTO CONVENIOS'!CQD572</f>
        <v>0</v>
      </c>
      <c r="CQJ19">
        <f>'SEGUIMIENTO CONVENIOS'!CQE572</f>
        <v>0</v>
      </c>
      <c r="CQK19">
        <f>'SEGUIMIENTO CONVENIOS'!CQF572</f>
        <v>0</v>
      </c>
      <c r="CQL19">
        <f>'SEGUIMIENTO CONVENIOS'!CQG572</f>
        <v>0</v>
      </c>
      <c r="CQM19">
        <f>'SEGUIMIENTO CONVENIOS'!CQH572</f>
        <v>0</v>
      </c>
      <c r="CQN19">
        <f>'SEGUIMIENTO CONVENIOS'!CQI572</f>
        <v>0</v>
      </c>
      <c r="CQO19">
        <f>'SEGUIMIENTO CONVENIOS'!CQJ572</f>
        <v>0</v>
      </c>
      <c r="CQP19">
        <f>'SEGUIMIENTO CONVENIOS'!CQK572</f>
        <v>0</v>
      </c>
      <c r="CQQ19">
        <f>'SEGUIMIENTO CONVENIOS'!CQL572</f>
        <v>0</v>
      </c>
      <c r="CQR19">
        <f>'SEGUIMIENTO CONVENIOS'!CQM572</f>
        <v>0</v>
      </c>
      <c r="CQS19">
        <f>'SEGUIMIENTO CONVENIOS'!CQN572</f>
        <v>0</v>
      </c>
      <c r="CQT19">
        <f>'SEGUIMIENTO CONVENIOS'!CQO572</f>
        <v>0</v>
      </c>
      <c r="CQU19">
        <f>'SEGUIMIENTO CONVENIOS'!CQP572</f>
        <v>0</v>
      </c>
      <c r="CQV19">
        <f>'SEGUIMIENTO CONVENIOS'!CQQ572</f>
        <v>0</v>
      </c>
      <c r="CQW19">
        <f>'SEGUIMIENTO CONVENIOS'!CQR572</f>
        <v>0</v>
      </c>
      <c r="CQX19">
        <f>'SEGUIMIENTO CONVENIOS'!CQS572</f>
        <v>0</v>
      </c>
      <c r="CQY19">
        <f>'SEGUIMIENTO CONVENIOS'!CQT572</f>
        <v>0</v>
      </c>
      <c r="CQZ19">
        <f>'SEGUIMIENTO CONVENIOS'!CQU572</f>
        <v>0</v>
      </c>
      <c r="CRA19">
        <f>'SEGUIMIENTO CONVENIOS'!CQV572</f>
        <v>0</v>
      </c>
      <c r="CRB19">
        <f>'SEGUIMIENTO CONVENIOS'!CQW572</f>
        <v>0</v>
      </c>
      <c r="CRC19">
        <f>'SEGUIMIENTO CONVENIOS'!CQX572</f>
        <v>0</v>
      </c>
      <c r="CRD19">
        <f>'SEGUIMIENTO CONVENIOS'!CQY572</f>
        <v>0</v>
      </c>
      <c r="CRE19">
        <f>'SEGUIMIENTO CONVENIOS'!CQZ572</f>
        <v>0</v>
      </c>
      <c r="CRF19">
        <f>'SEGUIMIENTO CONVENIOS'!CRA572</f>
        <v>0</v>
      </c>
      <c r="CRG19">
        <f>'SEGUIMIENTO CONVENIOS'!CRB572</f>
        <v>0</v>
      </c>
      <c r="CRH19">
        <f>'SEGUIMIENTO CONVENIOS'!CRC572</f>
        <v>0</v>
      </c>
      <c r="CRI19">
        <f>'SEGUIMIENTO CONVENIOS'!CRD572</f>
        <v>0</v>
      </c>
      <c r="CRJ19">
        <f>'SEGUIMIENTO CONVENIOS'!CRE572</f>
        <v>0</v>
      </c>
      <c r="CRK19">
        <f>'SEGUIMIENTO CONVENIOS'!CRF572</f>
        <v>0</v>
      </c>
      <c r="CRL19">
        <f>'SEGUIMIENTO CONVENIOS'!CRG572</f>
        <v>0</v>
      </c>
      <c r="CRM19">
        <f>'SEGUIMIENTO CONVENIOS'!CRH572</f>
        <v>0</v>
      </c>
      <c r="CRN19">
        <f>'SEGUIMIENTO CONVENIOS'!CRI572</f>
        <v>0</v>
      </c>
      <c r="CRO19">
        <f>'SEGUIMIENTO CONVENIOS'!CRJ572</f>
        <v>0</v>
      </c>
      <c r="CRP19">
        <f>'SEGUIMIENTO CONVENIOS'!CRK572</f>
        <v>0</v>
      </c>
      <c r="CRQ19">
        <f>'SEGUIMIENTO CONVENIOS'!CRL572</f>
        <v>0</v>
      </c>
      <c r="CRR19">
        <f>'SEGUIMIENTO CONVENIOS'!CRM572</f>
        <v>0</v>
      </c>
      <c r="CRS19">
        <f>'SEGUIMIENTO CONVENIOS'!CRN572</f>
        <v>0</v>
      </c>
      <c r="CRT19">
        <f>'SEGUIMIENTO CONVENIOS'!CRO572</f>
        <v>0</v>
      </c>
      <c r="CRU19">
        <f>'SEGUIMIENTO CONVENIOS'!CRP572</f>
        <v>0</v>
      </c>
      <c r="CRV19">
        <f>'SEGUIMIENTO CONVENIOS'!CRQ572</f>
        <v>0</v>
      </c>
      <c r="CRW19">
        <f>'SEGUIMIENTO CONVENIOS'!CRR572</f>
        <v>0</v>
      </c>
      <c r="CRX19">
        <f>'SEGUIMIENTO CONVENIOS'!CRS572</f>
        <v>0</v>
      </c>
      <c r="CRY19">
        <f>'SEGUIMIENTO CONVENIOS'!CRT572</f>
        <v>0</v>
      </c>
      <c r="CRZ19">
        <f>'SEGUIMIENTO CONVENIOS'!CRU572</f>
        <v>0</v>
      </c>
      <c r="CSA19">
        <f>'SEGUIMIENTO CONVENIOS'!CRV572</f>
        <v>0</v>
      </c>
      <c r="CSB19">
        <f>'SEGUIMIENTO CONVENIOS'!CRW572</f>
        <v>0</v>
      </c>
      <c r="CSC19">
        <f>'SEGUIMIENTO CONVENIOS'!CRX572</f>
        <v>0</v>
      </c>
      <c r="CSD19">
        <f>'SEGUIMIENTO CONVENIOS'!CRY572</f>
        <v>0</v>
      </c>
      <c r="CSE19">
        <f>'SEGUIMIENTO CONVENIOS'!CRZ572</f>
        <v>0</v>
      </c>
      <c r="CSF19">
        <f>'SEGUIMIENTO CONVENIOS'!CSA572</f>
        <v>0</v>
      </c>
      <c r="CSG19">
        <f>'SEGUIMIENTO CONVENIOS'!CSB572</f>
        <v>0</v>
      </c>
      <c r="CSH19">
        <f>'SEGUIMIENTO CONVENIOS'!CSC572</f>
        <v>0</v>
      </c>
      <c r="CSI19">
        <f>'SEGUIMIENTO CONVENIOS'!CSD572</f>
        <v>0</v>
      </c>
      <c r="CSJ19">
        <f>'SEGUIMIENTO CONVENIOS'!CSE572</f>
        <v>0</v>
      </c>
      <c r="CSK19">
        <f>'SEGUIMIENTO CONVENIOS'!CSF572</f>
        <v>0</v>
      </c>
      <c r="CSL19">
        <f>'SEGUIMIENTO CONVENIOS'!CSG572</f>
        <v>0</v>
      </c>
      <c r="CSM19">
        <f>'SEGUIMIENTO CONVENIOS'!CSH572</f>
        <v>0</v>
      </c>
      <c r="CSN19">
        <f>'SEGUIMIENTO CONVENIOS'!CSI572</f>
        <v>0</v>
      </c>
      <c r="CSO19">
        <f>'SEGUIMIENTO CONVENIOS'!CSJ572</f>
        <v>0</v>
      </c>
      <c r="CSP19">
        <f>'SEGUIMIENTO CONVENIOS'!CSK572</f>
        <v>0</v>
      </c>
      <c r="CSQ19">
        <f>'SEGUIMIENTO CONVENIOS'!CSL572</f>
        <v>0</v>
      </c>
      <c r="CSR19">
        <f>'SEGUIMIENTO CONVENIOS'!CSM572</f>
        <v>0</v>
      </c>
      <c r="CSS19">
        <f>'SEGUIMIENTO CONVENIOS'!CSN572</f>
        <v>0</v>
      </c>
      <c r="CST19">
        <f>'SEGUIMIENTO CONVENIOS'!CSO572</f>
        <v>0</v>
      </c>
      <c r="CSU19">
        <f>'SEGUIMIENTO CONVENIOS'!CSP572</f>
        <v>0</v>
      </c>
      <c r="CSV19">
        <f>'SEGUIMIENTO CONVENIOS'!CSQ572</f>
        <v>0</v>
      </c>
      <c r="CSW19">
        <f>'SEGUIMIENTO CONVENIOS'!CSR572</f>
        <v>0</v>
      </c>
      <c r="CSX19">
        <f>'SEGUIMIENTO CONVENIOS'!CSS572</f>
        <v>0</v>
      </c>
      <c r="CSY19">
        <f>'SEGUIMIENTO CONVENIOS'!CST572</f>
        <v>0</v>
      </c>
      <c r="CSZ19">
        <f>'SEGUIMIENTO CONVENIOS'!CSU572</f>
        <v>0</v>
      </c>
      <c r="CTA19">
        <f>'SEGUIMIENTO CONVENIOS'!CSV572</f>
        <v>0</v>
      </c>
      <c r="CTB19">
        <f>'SEGUIMIENTO CONVENIOS'!CSW572</f>
        <v>0</v>
      </c>
      <c r="CTC19">
        <f>'SEGUIMIENTO CONVENIOS'!CSX572</f>
        <v>0</v>
      </c>
      <c r="CTD19">
        <f>'SEGUIMIENTO CONVENIOS'!CSY572</f>
        <v>0</v>
      </c>
      <c r="CTE19">
        <f>'SEGUIMIENTO CONVENIOS'!CSZ572</f>
        <v>0</v>
      </c>
      <c r="CTF19">
        <f>'SEGUIMIENTO CONVENIOS'!CTA572</f>
        <v>0</v>
      </c>
      <c r="CTG19">
        <f>'SEGUIMIENTO CONVENIOS'!CTB572</f>
        <v>0</v>
      </c>
      <c r="CTH19">
        <f>'SEGUIMIENTO CONVENIOS'!CTC572</f>
        <v>0</v>
      </c>
      <c r="CTI19">
        <f>'SEGUIMIENTO CONVENIOS'!CTD572</f>
        <v>0</v>
      </c>
      <c r="CTJ19">
        <f>'SEGUIMIENTO CONVENIOS'!CTE572</f>
        <v>0</v>
      </c>
      <c r="CTK19">
        <f>'SEGUIMIENTO CONVENIOS'!CTF572</f>
        <v>0</v>
      </c>
      <c r="CTL19">
        <f>'SEGUIMIENTO CONVENIOS'!CTG572</f>
        <v>0</v>
      </c>
      <c r="CTM19">
        <f>'SEGUIMIENTO CONVENIOS'!CTH572</f>
        <v>0</v>
      </c>
      <c r="CTN19">
        <f>'SEGUIMIENTO CONVENIOS'!CTI572</f>
        <v>0</v>
      </c>
      <c r="CTO19">
        <f>'SEGUIMIENTO CONVENIOS'!CTJ572</f>
        <v>0</v>
      </c>
      <c r="CTP19">
        <f>'SEGUIMIENTO CONVENIOS'!CTK572</f>
        <v>0</v>
      </c>
      <c r="CTQ19">
        <f>'SEGUIMIENTO CONVENIOS'!CTL572</f>
        <v>0</v>
      </c>
      <c r="CTR19">
        <f>'SEGUIMIENTO CONVENIOS'!CTM572</f>
        <v>0</v>
      </c>
      <c r="CTS19">
        <f>'SEGUIMIENTO CONVENIOS'!CTN572</f>
        <v>0</v>
      </c>
      <c r="CTT19">
        <f>'SEGUIMIENTO CONVENIOS'!CTO572</f>
        <v>0</v>
      </c>
      <c r="CTU19">
        <f>'SEGUIMIENTO CONVENIOS'!CTP572</f>
        <v>0</v>
      </c>
      <c r="CTV19">
        <f>'SEGUIMIENTO CONVENIOS'!CTQ572</f>
        <v>0</v>
      </c>
      <c r="CTW19">
        <f>'SEGUIMIENTO CONVENIOS'!CTR572</f>
        <v>0</v>
      </c>
      <c r="CTX19">
        <f>'SEGUIMIENTO CONVENIOS'!CTS572</f>
        <v>0</v>
      </c>
      <c r="CTY19">
        <f>'SEGUIMIENTO CONVENIOS'!CTT572</f>
        <v>0</v>
      </c>
      <c r="CTZ19">
        <f>'SEGUIMIENTO CONVENIOS'!CTU572</f>
        <v>0</v>
      </c>
      <c r="CUA19">
        <f>'SEGUIMIENTO CONVENIOS'!CTV572</f>
        <v>0</v>
      </c>
      <c r="CUB19">
        <f>'SEGUIMIENTO CONVENIOS'!CTW572</f>
        <v>0</v>
      </c>
      <c r="CUC19">
        <f>'SEGUIMIENTO CONVENIOS'!CTX572</f>
        <v>0</v>
      </c>
      <c r="CUD19">
        <f>'SEGUIMIENTO CONVENIOS'!CTY572</f>
        <v>0</v>
      </c>
      <c r="CUE19">
        <f>'SEGUIMIENTO CONVENIOS'!CTZ572</f>
        <v>0</v>
      </c>
      <c r="CUF19">
        <f>'SEGUIMIENTO CONVENIOS'!CUA572</f>
        <v>0</v>
      </c>
      <c r="CUG19">
        <f>'SEGUIMIENTO CONVENIOS'!CUB572</f>
        <v>0</v>
      </c>
      <c r="CUH19">
        <f>'SEGUIMIENTO CONVENIOS'!CUC572</f>
        <v>0</v>
      </c>
      <c r="CUI19">
        <f>'SEGUIMIENTO CONVENIOS'!CUD572</f>
        <v>0</v>
      </c>
      <c r="CUJ19">
        <f>'SEGUIMIENTO CONVENIOS'!CUE572</f>
        <v>0</v>
      </c>
      <c r="CUK19">
        <f>'SEGUIMIENTO CONVENIOS'!CUF572</f>
        <v>0</v>
      </c>
      <c r="CUL19">
        <f>'SEGUIMIENTO CONVENIOS'!CUG572</f>
        <v>0</v>
      </c>
      <c r="CUM19">
        <f>'SEGUIMIENTO CONVENIOS'!CUH572</f>
        <v>0</v>
      </c>
      <c r="CUN19">
        <f>'SEGUIMIENTO CONVENIOS'!CUI572</f>
        <v>0</v>
      </c>
      <c r="CUO19">
        <f>'SEGUIMIENTO CONVENIOS'!CUJ572</f>
        <v>0</v>
      </c>
      <c r="CUP19">
        <f>'SEGUIMIENTO CONVENIOS'!CUK572</f>
        <v>0</v>
      </c>
      <c r="CUQ19">
        <f>'SEGUIMIENTO CONVENIOS'!CUL572</f>
        <v>0</v>
      </c>
      <c r="CUR19">
        <f>'SEGUIMIENTO CONVENIOS'!CUM572</f>
        <v>0</v>
      </c>
      <c r="CUS19">
        <f>'SEGUIMIENTO CONVENIOS'!CUN572</f>
        <v>0</v>
      </c>
      <c r="CUT19">
        <f>'SEGUIMIENTO CONVENIOS'!CUO572</f>
        <v>0</v>
      </c>
      <c r="CUU19">
        <f>'SEGUIMIENTO CONVENIOS'!CUP572</f>
        <v>0</v>
      </c>
      <c r="CUV19">
        <f>'SEGUIMIENTO CONVENIOS'!CUQ572</f>
        <v>0</v>
      </c>
      <c r="CUW19">
        <f>'SEGUIMIENTO CONVENIOS'!CUR572</f>
        <v>0</v>
      </c>
      <c r="CUX19">
        <f>'SEGUIMIENTO CONVENIOS'!CUS572</f>
        <v>0</v>
      </c>
      <c r="CUY19">
        <f>'SEGUIMIENTO CONVENIOS'!CUT572</f>
        <v>0</v>
      </c>
      <c r="CUZ19">
        <f>'SEGUIMIENTO CONVENIOS'!CUU572</f>
        <v>0</v>
      </c>
      <c r="CVA19">
        <f>'SEGUIMIENTO CONVENIOS'!CUV572</f>
        <v>0</v>
      </c>
      <c r="CVB19">
        <f>'SEGUIMIENTO CONVENIOS'!CUW572</f>
        <v>0</v>
      </c>
      <c r="CVC19">
        <f>'SEGUIMIENTO CONVENIOS'!CUX572</f>
        <v>0</v>
      </c>
      <c r="CVD19">
        <f>'SEGUIMIENTO CONVENIOS'!CUY572</f>
        <v>0</v>
      </c>
      <c r="CVE19">
        <f>'SEGUIMIENTO CONVENIOS'!CUZ572</f>
        <v>0</v>
      </c>
      <c r="CVF19">
        <f>'SEGUIMIENTO CONVENIOS'!CVA572</f>
        <v>0</v>
      </c>
      <c r="CVG19">
        <f>'SEGUIMIENTO CONVENIOS'!CVB572</f>
        <v>0</v>
      </c>
      <c r="CVH19">
        <f>'SEGUIMIENTO CONVENIOS'!CVC572</f>
        <v>0</v>
      </c>
      <c r="CVI19">
        <f>'SEGUIMIENTO CONVENIOS'!CVD572</f>
        <v>0</v>
      </c>
      <c r="CVJ19">
        <f>'SEGUIMIENTO CONVENIOS'!CVE572</f>
        <v>0</v>
      </c>
      <c r="CVK19">
        <f>'SEGUIMIENTO CONVENIOS'!CVF572</f>
        <v>0</v>
      </c>
      <c r="CVL19">
        <f>'SEGUIMIENTO CONVENIOS'!CVG572</f>
        <v>0</v>
      </c>
      <c r="CVM19">
        <f>'SEGUIMIENTO CONVENIOS'!CVH572</f>
        <v>0</v>
      </c>
      <c r="CVN19">
        <f>'SEGUIMIENTO CONVENIOS'!CVI572</f>
        <v>0</v>
      </c>
      <c r="CVO19">
        <f>'SEGUIMIENTO CONVENIOS'!CVJ572</f>
        <v>0</v>
      </c>
      <c r="CVP19">
        <f>'SEGUIMIENTO CONVENIOS'!CVK572</f>
        <v>0</v>
      </c>
      <c r="CVQ19">
        <f>'SEGUIMIENTO CONVENIOS'!CVL572</f>
        <v>0</v>
      </c>
      <c r="CVR19">
        <f>'SEGUIMIENTO CONVENIOS'!CVM572</f>
        <v>0</v>
      </c>
      <c r="CVS19">
        <f>'SEGUIMIENTO CONVENIOS'!CVN572</f>
        <v>0</v>
      </c>
      <c r="CVT19">
        <f>'SEGUIMIENTO CONVENIOS'!CVO572</f>
        <v>0</v>
      </c>
      <c r="CVU19">
        <f>'SEGUIMIENTO CONVENIOS'!CVP572</f>
        <v>0</v>
      </c>
      <c r="CVV19">
        <f>'SEGUIMIENTO CONVENIOS'!CVQ572</f>
        <v>0</v>
      </c>
      <c r="CVW19">
        <f>'SEGUIMIENTO CONVENIOS'!CVR572</f>
        <v>0</v>
      </c>
      <c r="CVX19">
        <f>'SEGUIMIENTO CONVENIOS'!CVS572</f>
        <v>0</v>
      </c>
      <c r="CVY19">
        <f>'SEGUIMIENTO CONVENIOS'!CVT572</f>
        <v>0</v>
      </c>
      <c r="CVZ19">
        <f>'SEGUIMIENTO CONVENIOS'!CVU572</f>
        <v>0</v>
      </c>
      <c r="CWA19">
        <f>'SEGUIMIENTO CONVENIOS'!CVV572</f>
        <v>0</v>
      </c>
      <c r="CWB19">
        <f>'SEGUIMIENTO CONVENIOS'!CVW572</f>
        <v>0</v>
      </c>
      <c r="CWC19">
        <f>'SEGUIMIENTO CONVENIOS'!CVX572</f>
        <v>0</v>
      </c>
      <c r="CWD19">
        <f>'SEGUIMIENTO CONVENIOS'!CVY572</f>
        <v>0</v>
      </c>
      <c r="CWE19">
        <f>'SEGUIMIENTO CONVENIOS'!CVZ572</f>
        <v>0</v>
      </c>
      <c r="CWF19">
        <f>'SEGUIMIENTO CONVENIOS'!CWA572</f>
        <v>0</v>
      </c>
      <c r="CWG19">
        <f>'SEGUIMIENTO CONVENIOS'!CWB572</f>
        <v>0</v>
      </c>
      <c r="CWH19">
        <f>'SEGUIMIENTO CONVENIOS'!CWC572</f>
        <v>0</v>
      </c>
      <c r="CWI19">
        <f>'SEGUIMIENTO CONVENIOS'!CWD572</f>
        <v>0</v>
      </c>
      <c r="CWJ19">
        <f>'SEGUIMIENTO CONVENIOS'!CWE572</f>
        <v>0</v>
      </c>
      <c r="CWK19">
        <f>'SEGUIMIENTO CONVENIOS'!CWF572</f>
        <v>0</v>
      </c>
      <c r="CWL19">
        <f>'SEGUIMIENTO CONVENIOS'!CWG572</f>
        <v>0</v>
      </c>
      <c r="CWM19">
        <f>'SEGUIMIENTO CONVENIOS'!CWH572</f>
        <v>0</v>
      </c>
      <c r="CWN19">
        <f>'SEGUIMIENTO CONVENIOS'!CWI572</f>
        <v>0</v>
      </c>
      <c r="CWO19">
        <f>'SEGUIMIENTO CONVENIOS'!CWJ572</f>
        <v>0</v>
      </c>
      <c r="CWP19">
        <f>'SEGUIMIENTO CONVENIOS'!CWK572</f>
        <v>0</v>
      </c>
      <c r="CWQ19">
        <f>'SEGUIMIENTO CONVENIOS'!CWL572</f>
        <v>0</v>
      </c>
      <c r="CWR19">
        <f>'SEGUIMIENTO CONVENIOS'!CWM572</f>
        <v>0</v>
      </c>
      <c r="CWS19">
        <f>'SEGUIMIENTO CONVENIOS'!CWN572</f>
        <v>0</v>
      </c>
      <c r="CWT19">
        <f>'SEGUIMIENTO CONVENIOS'!CWO572</f>
        <v>0</v>
      </c>
      <c r="CWU19">
        <f>'SEGUIMIENTO CONVENIOS'!CWP572</f>
        <v>0</v>
      </c>
      <c r="CWV19">
        <f>'SEGUIMIENTO CONVENIOS'!CWQ572</f>
        <v>0</v>
      </c>
      <c r="CWW19">
        <f>'SEGUIMIENTO CONVENIOS'!CWR572</f>
        <v>0</v>
      </c>
      <c r="CWX19">
        <f>'SEGUIMIENTO CONVENIOS'!CWS572</f>
        <v>0</v>
      </c>
      <c r="CWY19">
        <f>'SEGUIMIENTO CONVENIOS'!CWT572</f>
        <v>0</v>
      </c>
      <c r="CWZ19">
        <f>'SEGUIMIENTO CONVENIOS'!CWU572</f>
        <v>0</v>
      </c>
      <c r="CXA19">
        <f>'SEGUIMIENTO CONVENIOS'!CWV572</f>
        <v>0</v>
      </c>
      <c r="CXB19">
        <f>'SEGUIMIENTO CONVENIOS'!CWW572</f>
        <v>0</v>
      </c>
      <c r="CXC19">
        <f>'SEGUIMIENTO CONVENIOS'!CWX572</f>
        <v>0</v>
      </c>
      <c r="CXD19">
        <f>'SEGUIMIENTO CONVENIOS'!CWY572</f>
        <v>0</v>
      </c>
      <c r="CXE19">
        <f>'SEGUIMIENTO CONVENIOS'!CWZ572</f>
        <v>0</v>
      </c>
      <c r="CXF19">
        <f>'SEGUIMIENTO CONVENIOS'!CXA572</f>
        <v>0</v>
      </c>
      <c r="CXG19">
        <f>'SEGUIMIENTO CONVENIOS'!CXB572</f>
        <v>0</v>
      </c>
      <c r="CXH19">
        <f>'SEGUIMIENTO CONVENIOS'!CXC572</f>
        <v>0</v>
      </c>
      <c r="CXI19">
        <f>'SEGUIMIENTO CONVENIOS'!CXD572</f>
        <v>0</v>
      </c>
      <c r="CXJ19">
        <f>'SEGUIMIENTO CONVENIOS'!CXE572</f>
        <v>0</v>
      </c>
      <c r="CXK19">
        <f>'SEGUIMIENTO CONVENIOS'!CXF572</f>
        <v>0</v>
      </c>
      <c r="CXL19">
        <f>'SEGUIMIENTO CONVENIOS'!CXG572</f>
        <v>0</v>
      </c>
      <c r="CXM19">
        <f>'SEGUIMIENTO CONVENIOS'!CXH572</f>
        <v>0</v>
      </c>
      <c r="CXN19">
        <f>'SEGUIMIENTO CONVENIOS'!CXI572</f>
        <v>0</v>
      </c>
      <c r="CXO19">
        <f>'SEGUIMIENTO CONVENIOS'!CXJ572</f>
        <v>0</v>
      </c>
      <c r="CXP19">
        <f>'SEGUIMIENTO CONVENIOS'!CXK572</f>
        <v>0</v>
      </c>
      <c r="CXQ19">
        <f>'SEGUIMIENTO CONVENIOS'!CXL572</f>
        <v>0</v>
      </c>
      <c r="CXR19">
        <f>'SEGUIMIENTO CONVENIOS'!CXM572</f>
        <v>0</v>
      </c>
      <c r="CXS19">
        <f>'SEGUIMIENTO CONVENIOS'!CXN572</f>
        <v>0</v>
      </c>
      <c r="CXT19">
        <f>'SEGUIMIENTO CONVENIOS'!CXO572</f>
        <v>0</v>
      </c>
      <c r="CXU19">
        <f>'SEGUIMIENTO CONVENIOS'!CXP572</f>
        <v>0</v>
      </c>
      <c r="CXV19">
        <f>'SEGUIMIENTO CONVENIOS'!CXQ572</f>
        <v>0</v>
      </c>
      <c r="CXW19">
        <f>'SEGUIMIENTO CONVENIOS'!CXR572</f>
        <v>0</v>
      </c>
      <c r="CXX19">
        <f>'SEGUIMIENTO CONVENIOS'!CXS572</f>
        <v>0</v>
      </c>
      <c r="CXY19">
        <f>'SEGUIMIENTO CONVENIOS'!CXT572</f>
        <v>0</v>
      </c>
      <c r="CXZ19">
        <f>'SEGUIMIENTO CONVENIOS'!CXU572</f>
        <v>0</v>
      </c>
      <c r="CYA19">
        <f>'SEGUIMIENTO CONVENIOS'!CXV572</f>
        <v>0</v>
      </c>
      <c r="CYB19">
        <f>'SEGUIMIENTO CONVENIOS'!CXW572</f>
        <v>0</v>
      </c>
      <c r="CYC19">
        <f>'SEGUIMIENTO CONVENIOS'!CXX572</f>
        <v>0</v>
      </c>
      <c r="CYD19">
        <f>'SEGUIMIENTO CONVENIOS'!CXY572</f>
        <v>0</v>
      </c>
      <c r="CYE19">
        <f>'SEGUIMIENTO CONVENIOS'!CXZ572</f>
        <v>0</v>
      </c>
      <c r="CYF19">
        <f>'SEGUIMIENTO CONVENIOS'!CYA572</f>
        <v>0</v>
      </c>
      <c r="CYG19">
        <f>'SEGUIMIENTO CONVENIOS'!CYB572</f>
        <v>0</v>
      </c>
      <c r="CYH19">
        <f>'SEGUIMIENTO CONVENIOS'!CYC572</f>
        <v>0</v>
      </c>
      <c r="CYI19">
        <f>'SEGUIMIENTO CONVENIOS'!CYD572</f>
        <v>0</v>
      </c>
      <c r="CYJ19">
        <f>'SEGUIMIENTO CONVENIOS'!CYE572</f>
        <v>0</v>
      </c>
      <c r="CYK19">
        <f>'SEGUIMIENTO CONVENIOS'!CYF572</f>
        <v>0</v>
      </c>
      <c r="CYL19">
        <f>'SEGUIMIENTO CONVENIOS'!CYG572</f>
        <v>0</v>
      </c>
      <c r="CYM19">
        <f>'SEGUIMIENTO CONVENIOS'!CYH572</f>
        <v>0</v>
      </c>
      <c r="CYN19">
        <f>'SEGUIMIENTO CONVENIOS'!CYI572</f>
        <v>0</v>
      </c>
      <c r="CYO19">
        <f>'SEGUIMIENTO CONVENIOS'!CYJ572</f>
        <v>0</v>
      </c>
      <c r="CYP19">
        <f>'SEGUIMIENTO CONVENIOS'!CYK572</f>
        <v>0</v>
      </c>
      <c r="CYQ19">
        <f>'SEGUIMIENTO CONVENIOS'!CYL572</f>
        <v>0</v>
      </c>
      <c r="CYR19">
        <f>'SEGUIMIENTO CONVENIOS'!CYM572</f>
        <v>0</v>
      </c>
      <c r="CYS19">
        <f>'SEGUIMIENTO CONVENIOS'!CYN572</f>
        <v>0</v>
      </c>
      <c r="CYT19">
        <f>'SEGUIMIENTO CONVENIOS'!CYO572</f>
        <v>0</v>
      </c>
      <c r="CYU19">
        <f>'SEGUIMIENTO CONVENIOS'!CYP572</f>
        <v>0</v>
      </c>
      <c r="CYV19">
        <f>'SEGUIMIENTO CONVENIOS'!CYQ572</f>
        <v>0</v>
      </c>
      <c r="CYW19">
        <f>'SEGUIMIENTO CONVENIOS'!CYR572</f>
        <v>0</v>
      </c>
      <c r="CYX19">
        <f>'SEGUIMIENTO CONVENIOS'!CYS572</f>
        <v>0</v>
      </c>
      <c r="CYY19">
        <f>'SEGUIMIENTO CONVENIOS'!CYT572</f>
        <v>0</v>
      </c>
      <c r="CYZ19">
        <f>'SEGUIMIENTO CONVENIOS'!CYU572</f>
        <v>0</v>
      </c>
      <c r="CZA19">
        <f>'SEGUIMIENTO CONVENIOS'!CYV572</f>
        <v>0</v>
      </c>
      <c r="CZB19">
        <f>'SEGUIMIENTO CONVENIOS'!CYW572</f>
        <v>0</v>
      </c>
      <c r="CZC19">
        <f>'SEGUIMIENTO CONVENIOS'!CYX572</f>
        <v>0</v>
      </c>
      <c r="CZD19">
        <f>'SEGUIMIENTO CONVENIOS'!CYY572</f>
        <v>0</v>
      </c>
      <c r="CZE19">
        <f>'SEGUIMIENTO CONVENIOS'!CYZ572</f>
        <v>0</v>
      </c>
      <c r="CZF19">
        <f>'SEGUIMIENTO CONVENIOS'!CZA572</f>
        <v>0</v>
      </c>
      <c r="CZG19">
        <f>'SEGUIMIENTO CONVENIOS'!CZB572</f>
        <v>0</v>
      </c>
      <c r="CZH19">
        <f>'SEGUIMIENTO CONVENIOS'!CZC572</f>
        <v>0</v>
      </c>
      <c r="CZI19">
        <f>'SEGUIMIENTO CONVENIOS'!CZD572</f>
        <v>0</v>
      </c>
      <c r="CZJ19">
        <f>'SEGUIMIENTO CONVENIOS'!CZE572</f>
        <v>0</v>
      </c>
      <c r="CZK19">
        <f>'SEGUIMIENTO CONVENIOS'!CZF572</f>
        <v>0</v>
      </c>
      <c r="CZL19">
        <f>'SEGUIMIENTO CONVENIOS'!CZG572</f>
        <v>0</v>
      </c>
      <c r="CZM19">
        <f>'SEGUIMIENTO CONVENIOS'!CZH572</f>
        <v>0</v>
      </c>
      <c r="CZN19">
        <f>'SEGUIMIENTO CONVENIOS'!CZI572</f>
        <v>0</v>
      </c>
      <c r="CZO19">
        <f>'SEGUIMIENTO CONVENIOS'!CZJ572</f>
        <v>0</v>
      </c>
      <c r="CZP19">
        <f>'SEGUIMIENTO CONVENIOS'!CZK572</f>
        <v>0</v>
      </c>
      <c r="CZQ19">
        <f>'SEGUIMIENTO CONVENIOS'!CZL572</f>
        <v>0</v>
      </c>
      <c r="CZR19">
        <f>'SEGUIMIENTO CONVENIOS'!CZM572</f>
        <v>0</v>
      </c>
      <c r="CZS19">
        <f>'SEGUIMIENTO CONVENIOS'!CZN572</f>
        <v>0</v>
      </c>
      <c r="CZT19">
        <f>'SEGUIMIENTO CONVENIOS'!CZO572</f>
        <v>0</v>
      </c>
      <c r="CZU19">
        <f>'SEGUIMIENTO CONVENIOS'!CZP572</f>
        <v>0</v>
      </c>
      <c r="CZV19">
        <f>'SEGUIMIENTO CONVENIOS'!CZQ572</f>
        <v>0</v>
      </c>
      <c r="CZW19">
        <f>'SEGUIMIENTO CONVENIOS'!CZR572</f>
        <v>0</v>
      </c>
      <c r="CZX19">
        <f>'SEGUIMIENTO CONVENIOS'!CZS572</f>
        <v>0</v>
      </c>
      <c r="CZY19">
        <f>'SEGUIMIENTO CONVENIOS'!CZT572</f>
        <v>0</v>
      </c>
      <c r="CZZ19">
        <f>'SEGUIMIENTO CONVENIOS'!CZU572</f>
        <v>0</v>
      </c>
      <c r="DAA19">
        <f>'SEGUIMIENTO CONVENIOS'!CZV572</f>
        <v>0</v>
      </c>
      <c r="DAB19">
        <f>'SEGUIMIENTO CONVENIOS'!CZW572</f>
        <v>0</v>
      </c>
      <c r="DAC19">
        <f>'SEGUIMIENTO CONVENIOS'!CZX572</f>
        <v>0</v>
      </c>
      <c r="DAD19">
        <f>'SEGUIMIENTO CONVENIOS'!CZY572</f>
        <v>0</v>
      </c>
      <c r="DAE19">
        <f>'SEGUIMIENTO CONVENIOS'!CZZ572</f>
        <v>0</v>
      </c>
      <c r="DAF19">
        <f>'SEGUIMIENTO CONVENIOS'!DAA572</f>
        <v>0</v>
      </c>
      <c r="DAG19">
        <f>'SEGUIMIENTO CONVENIOS'!DAB572</f>
        <v>0</v>
      </c>
      <c r="DAH19">
        <f>'SEGUIMIENTO CONVENIOS'!DAC572</f>
        <v>0</v>
      </c>
      <c r="DAI19">
        <f>'SEGUIMIENTO CONVENIOS'!DAD572</f>
        <v>0</v>
      </c>
      <c r="DAJ19">
        <f>'SEGUIMIENTO CONVENIOS'!DAE572</f>
        <v>0</v>
      </c>
      <c r="DAK19">
        <f>'SEGUIMIENTO CONVENIOS'!DAF572</f>
        <v>0</v>
      </c>
      <c r="DAL19">
        <f>'SEGUIMIENTO CONVENIOS'!DAG572</f>
        <v>0</v>
      </c>
      <c r="DAM19">
        <f>'SEGUIMIENTO CONVENIOS'!DAH572</f>
        <v>0</v>
      </c>
      <c r="DAN19">
        <f>'SEGUIMIENTO CONVENIOS'!DAI572</f>
        <v>0</v>
      </c>
      <c r="DAO19">
        <f>'SEGUIMIENTO CONVENIOS'!DAJ572</f>
        <v>0</v>
      </c>
      <c r="DAP19">
        <f>'SEGUIMIENTO CONVENIOS'!DAK572</f>
        <v>0</v>
      </c>
      <c r="DAQ19">
        <f>'SEGUIMIENTO CONVENIOS'!DAL572</f>
        <v>0</v>
      </c>
      <c r="DAR19">
        <f>'SEGUIMIENTO CONVENIOS'!DAM572</f>
        <v>0</v>
      </c>
      <c r="DAS19">
        <f>'SEGUIMIENTO CONVENIOS'!DAN572</f>
        <v>0</v>
      </c>
      <c r="DAT19">
        <f>'SEGUIMIENTO CONVENIOS'!DAO572</f>
        <v>0</v>
      </c>
      <c r="DAU19">
        <f>'SEGUIMIENTO CONVENIOS'!DAP572</f>
        <v>0</v>
      </c>
      <c r="DAV19">
        <f>'SEGUIMIENTO CONVENIOS'!DAQ572</f>
        <v>0</v>
      </c>
      <c r="DAW19">
        <f>'SEGUIMIENTO CONVENIOS'!DAR572</f>
        <v>0</v>
      </c>
      <c r="DAX19">
        <f>'SEGUIMIENTO CONVENIOS'!DAS572</f>
        <v>0</v>
      </c>
      <c r="DAY19">
        <f>'SEGUIMIENTO CONVENIOS'!DAT572</f>
        <v>0</v>
      </c>
      <c r="DAZ19">
        <f>'SEGUIMIENTO CONVENIOS'!DAU572</f>
        <v>0</v>
      </c>
      <c r="DBA19">
        <f>'SEGUIMIENTO CONVENIOS'!DAV572</f>
        <v>0</v>
      </c>
      <c r="DBB19">
        <f>'SEGUIMIENTO CONVENIOS'!DAW572</f>
        <v>0</v>
      </c>
      <c r="DBC19">
        <f>'SEGUIMIENTO CONVENIOS'!DAX572</f>
        <v>0</v>
      </c>
      <c r="DBD19">
        <f>'SEGUIMIENTO CONVENIOS'!DAY572</f>
        <v>0</v>
      </c>
      <c r="DBE19">
        <f>'SEGUIMIENTO CONVENIOS'!DAZ572</f>
        <v>0</v>
      </c>
      <c r="DBF19">
        <f>'SEGUIMIENTO CONVENIOS'!DBA572</f>
        <v>0</v>
      </c>
      <c r="DBG19">
        <f>'SEGUIMIENTO CONVENIOS'!DBB572</f>
        <v>0</v>
      </c>
      <c r="DBH19">
        <f>'SEGUIMIENTO CONVENIOS'!DBC572</f>
        <v>0</v>
      </c>
      <c r="DBI19">
        <f>'SEGUIMIENTO CONVENIOS'!DBD572</f>
        <v>0</v>
      </c>
      <c r="DBJ19">
        <f>'SEGUIMIENTO CONVENIOS'!DBE572</f>
        <v>0</v>
      </c>
      <c r="DBK19">
        <f>'SEGUIMIENTO CONVENIOS'!DBF572</f>
        <v>0</v>
      </c>
      <c r="DBL19">
        <f>'SEGUIMIENTO CONVENIOS'!DBG572</f>
        <v>0</v>
      </c>
      <c r="DBM19">
        <f>'SEGUIMIENTO CONVENIOS'!DBH572</f>
        <v>0</v>
      </c>
      <c r="DBN19">
        <f>'SEGUIMIENTO CONVENIOS'!DBI572</f>
        <v>0</v>
      </c>
      <c r="DBO19">
        <f>'SEGUIMIENTO CONVENIOS'!DBJ572</f>
        <v>0</v>
      </c>
      <c r="DBP19">
        <f>'SEGUIMIENTO CONVENIOS'!DBK572</f>
        <v>0</v>
      </c>
      <c r="DBQ19">
        <f>'SEGUIMIENTO CONVENIOS'!DBL572</f>
        <v>0</v>
      </c>
      <c r="DBR19">
        <f>'SEGUIMIENTO CONVENIOS'!DBM572</f>
        <v>0</v>
      </c>
      <c r="DBS19">
        <f>'SEGUIMIENTO CONVENIOS'!DBN572</f>
        <v>0</v>
      </c>
      <c r="DBT19">
        <f>'SEGUIMIENTO CONVENIOS'!DBO572</f>
        <v>0</v>
      </c>
      <c r="DBU19">
        <f>'SEGUIMIENTO CONVENIOS'!DBP572</f>
        <v>0</v>
      </c>
      <c r="DBV19">
        <f>'SEGUIMIENTO CONVENIOS'!DBQ572</f>
        <v>0</v>
      </c>
      <c r="DBW19">
        <f>'SEGUIMIENTO CONVENIOS'!DBR572</f>
        <v>0</v>
      </c>
      <c r="DBX19">
        <f>'SEGUIMIENTO CONVENIOS'!DBS572</f>
        <v>0</v>
      </c>
      <c r="DBY19">
        <f>'SEGUIMIENTO CONVENIOS'!DBT572</f>
        <v>0</v>
      </c>
      <c r="DBZ19">
        <f>'SEGUIMIENTO CONVENIOS'!DBU572</f>
        <v>0</v>
      </c>
      <c r="DCA19">
        <f>'SEGUIMIENTO CONVENIOS'!DBV572</f>
        <v>0</v>
      </c>
      <c r="DCB19">
        <f>'SEGUIMIENTO CONVENIOS'!DBW572</f>
        <v>0</v>
      </c>
      <c r="DCC19">
        <f>'SEGUIMIENTO CONVENIOS'!DBX572</f>
        <v>0</v>
      </c>
      <c r="DCD19">
        <f>'SEGUIMIENTO CONVENIOS'!DBY572</f>
        <v>0</v>
      </c>
      <c r="DCE19">
        <f>'SEGUIMIENTO CONVENIOS'!DBZ572</f>
        <v>0</v>
      </c>
      <c r="DCF19">
        <f>'SEGUIMIENTO CONVENIOS'!DCA572</f>
        <v>0</v>
      </c>
      <c r="DCG19">
        <f>'SEGUIMIENTO CONVENIOS'!DCB572</f>
        <v>0</v>
      </c>
      <c r="DCH19">
        <f>'SEGUIMIENTO CONVENIOS'!DCC572</f>
        <v>0</v>
      </c>
      <c r="DCI19">
        <f>'SEGUIMIENTO CONVENIOS'!DCD572</f>
        <v>0</v>
      </c>
      <c r="DCJ19">
        <f>'SEGUIMIENTO CONVENIOS'!DCE572</f>
        <v>0</v>
      </c>
      <c r="DCK19">
        <f>'SEGUIMIENTO CONVENIOS'!DCF572</f>
        <v>0</v>
      </c>
      <c r="DCL19">
        <f>'SEGUIMIENTO CONVENIOS'!DCG572</f>
        <v>0</v>
      </c>
      <c r="DCM19">
        <f>'SEGUIMIENTO CONVENIOS'!DCH572</f>
        <v>0</v>
      </c>
      <c r="DCN19">
        <f>'SEGUIMIENTO CONVENIOS'!DCI572</f>
        <v>0</v>
      </c>
      <c r="DCO19">
        <f>'SEGUIMIENTO CONVENIOS'!DCJ572</f>
        <v>0</v>
      </c>
      <c r="DCP19">
        <f>'SEGUIMIENTO CONVENIOS'!DCK572</f>
        <v>0</v>
      </c>
      <c r="DCQ19">
        <f>'SEGUIMIENTO CONVENIOS'!DCL572</f>
        <v>0</v>
      </c>
      <c r="DCR19">
        <f>'SEGUIMIENTO CONVENIOS'!DCM572</f>
        <v>0</v>
      </c>
      <c r="DCS19">
        <f>'SEGUIMIENTO CONVENIOS'!DCN572</f>
        <v>0</v>
      </c>
      <c r="DCT19">
        <f>'SEGUIMIENTO CONVENIOS'!DCO572</f>
        <v>0</v>
      </c>
      <c r="DCU19">
        <f>'SEGUIMIENTO CONVENIOS'!DCP572</f>
        <v>0</v>
      </c>
      <c r="DCV19">
        <f>'SEGUIMIENTO CONVENIOS'!DCQ572</f>
        <v>0</v>
      </c>
      <c r="DCW19">
        <f>'SEGUIMIENTO CONVENIOS'!DCR572</f>
        <v>0</v>
      </c>
      <c r="DCX19">
        <f>'SEGUIMIENTO CONVENIOS'!DCS572</f>
        <v>0</v>
      </c>
      <c r="DCY19">
        <f>'SEGUIMIENTO CONVENIOS'!DCT572</f>
        <v>0</v>
      </c>
      <c r="DCZ19">
        <f>'SEGUIMIENTO CONVENIOS'!DCU572</f>
        <v>0</v>
      </c>
      <c r="DDA19">
        <f>'SEGUIMIENTO CONVENIOS'!DCV572</f>
        <v>0</v>
      </c>
      <c r="DDB19">
        <f>'SEGUIMIENTO CONVENIOS'!DCW572</f>
        <v>0</v>
      </c>
      <c r="DDC19">
        <f>'SEGUIMIENTO CONVENIOS'!DCX572</f>
        <v>0</v>
      </c>
      <c r="DDD19">
        <f>'SEGUIMIENTO CONVENIOS'!DCY572</f>
        <v>0</v>
      </c>
      <c r="DDE19">
        <f>'SEGUIMIENTO CONVENIOS'!DCZ572</f>
        <v>0</v>
      </c>
      <c r="DDF19">
        <f>'SEGUIMIENTO CONVENIOS'!DDA572</f>
        <v>0</v>
      </c>
      <c r="DDG19">
        <f>'SEGUIMIENTO CONVENIOS'!DDB572</f>
        <v>0</v>
      </c>
      <c r="DDH19">
        <f>'SEGUIMIENTO CONVENIOS'!DDC572</f>
        <v>0</v>
      </c>
      <c r="DDI19">
        <f>'SEGUIMIENTO CONVENIOS'!DDD572</f>
        <v>0</v>
      </c>
      <c r="DDJ19">
        <f>'SEGUIMIENTO CONVENIOS'!DDE572</f>
        <v>0</v>
      </c>
      <c r="DDK19">
        <f>'SEGUIMIENTO CONVENIOS'!DDF572</f>
        <v>0</v>
      </c>
      <c r="DDL19">
        <f>'SEGUIMIENTO CONVENIOS'!DDG572</f>
        <v>0</v>
      </c>
      <c r="DDM19">
        <f>'SEGUIMIENTO CONVENIOS'!DDH572</f>
        <v>0</v>
      </c>
      <c r="DDN19">
        <f>'SEGUIMIENTO CONVENIOS'!DDI572</f>
        <v>0</v>
      </c>
      <c r="DDO19">
        <f>'SEGUIMIENTO CONVENIOS'!DDJ572</f>
        <v>0</v>
      </c>
      <c r="DDP19">
        <f>'SEGUIMIENTO CONVENIOS'!DDK572</f>
        <v>0</v>
      </c>
      <c r="DDQ19">
        <f>'SEGUIMIENTO CONVENIOS'!DDL572</f>
        <v>0</v>
      </c>
      <c r="DDR19">
        <f>'SEGUIMIENTO CONVENIOS'!DDM572</f>
        <v>0</v>
      </c>
      <c r="DDS19">
        <f>'SEGUIMIENTO CONVENIOS'!DDN572</f>
        <v>0</v>
      </c>
      <c r="DDT19">
        <f>'SEGUIMIENTO CONVENIOS'!DDO572</f>
        <v>0</v>
      </c>
      <c r="DDU19">
        <f>'SEGUIMIENTO CONVENIOS'!DDP572</f>
        <v>0</v>
      </c>
      <c r="DDV19">
        <f>'SEGUIMIENTO CONVENIOS'!DDQ572</f>
        <v>0</v>
      </c>
      <c r="DDW19">
        <f>'SEGUIMIENTO CONVENIOS'!DDR572</f>
        <v>0</v>
      </c>
      <c r="DDX19">
        <f>'SEGUIMIENTO CONVENIOS'!DDS572</f>
        <v>0</v>
      </c>
      <c r="DDY19">
        <f>'SEGUIMIENTO CONVENIOS'!DDT572</f>
        <v>0</v>
      </c>
      <c r="DDZ19">
        <f>'SEGUIMIENTO CONVENIOS'!DDU572</f>
        <v>0</v>
      </c>
      <c r="DEA19">
        <f>'SEGUIMIENTO CONVENIOS'!DDV572</f>
        <v>0</v>
      </c>
      <c r="DEB19">
        <f>'SEGUIMIENTO CONVENIOS'!DDW572</f>
        <v>0</v>
      </c>
      <c r="DEC19">
        <f>'SEGUIMIENTO CONVENIOS'!DDX572</f>
        <v>0</v>
      </c>
      <c r="DED19">
        <f>'SEGUIMIENTO CONVENIOS'!DDY572</f>
        <v>0</v>
      </c>
      <c r="DEE19">
        <f>'SEGUIMIENTO CONVENIOS'!DDZ572</f>
        <v>0</v>
      </c>
      <c r="DEF19">
        <f>'SEGUIMIENTO CONVENIOS'!DEA572</f>
        <v>0</v>
      </c>
      <c r="DEG19">
        <f>'SEGUIMIENTO CONVENIOS'!DEB572</f>
        <v>0</v>
      </c>
      <c r="DEH19">
        <f>'SEGUIMIENTO CONVENIOS'!DEC572</f>
        <v>0</v>
      </c>
      <c r="DEI19">
        <f>'SEGUIMIENTO CONVENIOS'!DED572</f>
        <v>0</v>
      </c>
      <c r="DEJ19">
        <f>'SEGUIMIENTO CONVENIOS'!DEE572</f>
        <v>0</v>
      </c>
      <c r="DEK19">
        <f>'SEGUIMIENTO CONVENIOS'!DEF572</f>
        <v>0</v>
      </c>
      <c r="DEL19">
        <f>'SEGUIMIENTO CONVENIOS'!DEG572</f>
        <v>0</v>
      </c>
      <c r="DEM19">
        <f>'SEGUIMIENTO CONVENIOS'!DEH572</f>
        <v>0</v>
      </c>
      <c r="DEN19">
        <f>'SEGUIMIENTO CONVENIOS'!DEI572</f>
        <v>0</v>
      </c>
      <c r="DEO19">
        <f>'SEGUIMIENTO CONVENIOS'!DEJ572</f>
        <v>0</v>
      </c>
      <c r="DEP19">
        <f>'SEGUIMIENTO CONVENIOS'!DEK572</f>
        <v>0</v>
      </c>
      <c r="DEQ19">
        <f>'SEGUIMIENTO CONVENIOS'!DEL572</f>
        <v>0</v>
      </c>
      <c r="DER19">
        <f>'SEGUIMIENTO CONVENIOS'!DEM572</f>
        <v>0</v>
      </c>
      <c r="DES19">
        <f>'SEGUIMIENTO CONVENIOS'!DEN572</f>
        <v>0</v>
      </c>
      <c r="DET19">
        <f>'SEGUIMIENTO CONVENIOS'!DEO572</f>
        <v>0</v>
      </c>
      <c r="DEU19">
        <f>'SEGUIMIENTO CONVENIOS'!DEP572</f>
        <v>0</v>
      </c>
      <c r="DEV19">
        <f>'SEGUIMIENTO CONVENIOS'!DEQ572</f>
        <v>0</v>
      </c>
      <c r="DEW19">
        <f>'SEGUIMIENTO CONVENIOS'!DER572</f>
        <v>0</v>
      </c>
      <c r="DEX19">
        <f>'SEGUIMIENTO CONVENIOS'!DES572</f>
        <v>0</v>
      </c>
      <c r="DEY19">
        <f>'SEGUIMIENTO CONVENIOS'!DET572</f>
        <v>0</v>
      </c>
      <c r="DEZ19">
        <f>'SEGUIMIENTO CONVENIOS'!DEU572</f>
        <v>0</v>
      </c>
      <c r="DFA19">
        <f>'SEGUIMIENTO CONVENIOS'!DEV572</f>
        <v>0</v>
      </c>
      <c r="DFB19">
        <f>'SEGUIMIENTO CONVENIOS'!DEW572</f>
        <v>0</v>
      </c>
      <c r="DFC19">
        <f>'SEGUIMIENTO CONVENIOS'!DEX572</f>
        <v>0</v>
      </c>
      <c r="DFD19">
        <f>'SEGUIMIENTO CONVENIOS'!DEY572</f>
        <v>0</v>
      </c>
      <c r="DFE19">
        <f>'SEGUIMIENTO CONVENIOS'!DEZ572</f>
        <v>0</v>
      </c>
      <c r="DFF19">
        <f>'SEGUIMIENTO CONVENIOS'!DFA572</f>
        <v>0</v>
      </c>
      <c r="DFG19">
        <f>'SEGUIMIENTO CONVENIOS'!DFB572</f>
        <v>0</v>
      </c>
      <c r="DFH19">
        <f>'SEGUIMIENTO CONVENIOS'!DFC572</f>
        <v>0</v>
      </c>
      <c r="DFI19">
        <f>'SEGUIMIENTO CONVENIOS'!DFD572</f>
        <v>0</v>
      </c>
      <c r="DFJ19">
        <f>'SEGUIMIENTO CONVENIOS'!DFE572</f>
        <v>0</v>
      </c>
      <c r="DFK19">
        <f>'SEGUIMIENTO CONVENIOS'!DFF572</f>
        <v>0</v>
      </c>
      <c r="DFL19">
        <f>'SEGUIMIENTO CONVENIOS'!DFG572</f>
        <v>0</v>
      </c>
      <c r="DFM19">
        <f>'SEGUIMIENTO CONVENIOS'!DFH572</f>
        <v>0</v>
      </c>
      <c r="DFN19">
        <f>'SEGUIMIENTO CONVENIOS'!DFI572</f>
        <v>0</v>
      </c>
      <c r="DFO19">
        <f>'SEGUIMIENTO CONVENIOS'!DFJ572</f>
        <v>0</v>
      </c>
      <c r="DFP19">
        <f>'SEGUIMIENTO CONVENIOS'!DFK572</f>
        <v>0</v>
      </c>
      <c r="DFQ19">
        <f>'SEGUIMIENTO CONVENIOS'!DFL572</f>
        <v>0</v>
      </c>
      <c r="DFR19">
        <f>'SEGUIMIENTO CONVENIOS'!DFM572</f>
        <v>0</v>
      </c>
      <c r="DFS19">
        <f>'SEGUIMIENTO CONVENIOS'!DFN572</f>
        <v>0</v>
      </c>
      <c r="DFT19">
        <f>'SEGUIMIENTO CONVENIOS'!DFO572</f>
        <v>0</v>
      </c>
      <c r="DFU19">
        <f>'SEGUIMIENTO CONVENIOS'!DFP572</f>
        <v>0</v>
      </c>
      <c r="DFV19">
        <f>'SEGUIMIENTO CONVENIOS'!DFQ572</f>
        <v>0</v>
      </c>
      <c r="DFW19">
        <f>'SEGUIMIENTO CONVENIOS'!DFR572</f>
        <v>0</v>
      </c>
      <c r="DFX19">
        <f>'SEGUIMIENTO CONVENIOS'!DFS572</f>
        <v>0</v>
      </c>
      <c r="DFY19">
        <f>'SEGUIMIENTO CONVENIOS'!DFT572</f>
        <v>0</v>
      </c>
      <c r="DFZ19">
        <f>'SEGUIMIENTO CONVENIOS'!DFU572</f>
        <v>0</v>
      </c>
      <c r="DGA19">
        <f>'SEGUIMIENTO CONVENIOS'!DFV572</f>
        <v>0</v>
      </c>
      <c r="DGB19">
        <f>'SEGUIMIENTO CONVENIOS'!DFW572</f>
        <v>0</v>
      </c>
      <c r="DGC19">
        <f>'SEGUIMIENTO CONVENIOS'!DFX572</f>
        <v>0</v>
      </c>
      <c r="DGD19">
        <f>'SEGUIMIENTO CONVENIOS'!DFY572</f>
        <v>0</v>
      </c>
      <c r="DGE19">
        <f>'SEGUIMIENTO CONVENIOS'!DFZ572</f>
        <v>0</v>
      </c>
      <c r="DGF19">
        <f>'SEGUIMIENTO CONVENIOS'!DGA572</f>
        <v>0</v>
      </c>
      <c r="DGG19">
        <f>'SEGUIMIENTO CONVENIOS'!DGB572</f>
        <v>0</v>
      </c>
      <c r="DGH19">
        <f>'SEGUIMIENTO CONVENIOS'!DGC572</f>
        <v>0</v>
      </c>
      <c r="DGI19">
        <f>'SEGUIMIENTO CONVENIOS'!DGD572</f>
        <v>0</v>
      </c>
      <c r="DGJ19">
        <f>'SEGUIMIENTO CONVENIOS'!DGE572</f>
        <v>0</v>
      </c>
      <c r="DGK19">
        <f>'SEGUIMIENTO CONVENIOS'!DGF572</f>
        <v>0</v>
      </c>
      <c r="DGL19">
        <f>'SEGUIMIENTO CONVENIOS'!DGG572</f>
        <v>0</v>
      </c>
      <c r="DGM19">
        <f>'SEGUIMIENTO CONVENIOS'!DGH572</f>
        <v>0</v>
      </c>
      <c r="DGN19">
        <f>'SEGUIMIENTO CONVENIOS'!DGI572</f>
        <v>0</v>
      </c>
      <c r="DGO19">
        <f>'SEGUIMIENTO CONVENIOS'!DGJ572</f>
        <v>0</v>
      </c>
      <c r="DGP19">
        <f>'SEGUIMIENTO CONVENIOS'!DGK572</f>
        <v>0</v>
      </c>
      <c r="DGQ19">
        <f>'SEGUIMIENTO CONVENIOS'!DGL572</f>
        <v>0</v>
      </c>
      <c r="DGR19">
        <f>'SEGUIMIENTO CONVENIOS'!DGM572</f>
        <v>0</v>
      </c>
      <c r="DGS19">
        <f>'SEGUIMIENTO CONVENIOS'!DGN572</f>
        <v>0</v>
      </c>
      <c r="DGT19">
        <f>'SEGUIMIENTO CONVENIOS'!DGO572</f>
        <v>0</v>
      </c>
      <c r="DGU19">
        <f>'SEGUIMIENTO CONVENIOS'!DGP572</f>
        <v>0</v>
      </c>
      <c r="DGV19">
        <f>'SEGUIMIENTO CONVENIOS'!DGQ572</f>
        <v>0</v>
      </c>
      <c r="DGW19">
        <f>'SEGUIMIENTO CONVENIOS'!DGR572</f>
        <v>0</v>
      </c>
      <c r="DGX19">
        <f>'SEGUIMIENTO CONVENIOS'!DGS572</f>
        <v>0</v>
      </c>
      <c r="DGY19">
        <f>'SEGUIMIENTO CONVENIOS'!DGT572</f>
        <v>0</v>
      </c>
      <c r="DGZ19">
        <f>'SEGUIMIENTO CONVENIOS'!DGU572</f>
        <v>0</v>
      </c>
      <c r="DHA19">
        <f>'SEGUIMIENTO CONVENIOS'!DGV572</f>
        <v>0</v>
      </c>
      <c r="DHB19">
        <f>'SEGUIMIENTO CONVENIOS'!DGW572</f>
        <v>0</v>
      </c>
      <c r="DHC19">
        <f>'SEGUIMIENTO CONVENIOS'!DGX572</f>
        <v>0</v>
      </c>
      <c r="DHD19">
        <f>'SEGUIMIENTO CONVENIOS'!DGY572</f>
        <v>0</v>
      </c>
      <c r="DHE19">
        <f>'SEGUIMIENTO CONVENIOS'!DGZ572</f>
        <v>0</v>
      </c>
      <c r="DHF19">
        <f>'SEGUIMIENTO CONVENIOS'!DHA572</f>
        <v>0</v>
      </c>
      <c r="DHG19">
        <f>'SEGUIMIENTO CONVENIOS'!DHB572</f>
        <v>0</v>
      </c>
      <c r="DHH19">
        <f>'SEGUIMIENTO CONVENIOS'!DHC572</f>
        <v>0</v>
      </c>
      <c r="DHI19">
        <f>'SEGUIMIENTO CONVENIOS'!DHD572</f>
        <v>0</v>
      </c>
      <c r="DHJ19">
        <f>'SEGUIMIENTO CONVENIOS'!DHE572</f>
        <v>0</v>
      </c>
      <c r="DHK19">
        <f>'SEGUIMIENTO CONVENIOS'!DHF572</f>
        <v>0</v>
      </c>
      <c r="DHL19">
        <f>'SEGUIMIENTO CONVENIOS'!DHG572</f>
        <v>0</v>
      </c>
      <c r="DHM19">
        <f>'SEGUIMIENTO CONVENIOS'!DHH572</f>
        <v>0</v>
      </c>
      <c r="DHN19">
        <f>'SEGUIMIENTO CONVENIOS'!DHI572</f>
        <v>0</v>
      </c>
      <c r="DHO19">
        <f>'SEGUIMIENTO CONVENIOS'!DHJ572</f>
        <v>0</v>
      </c>
      <c r="DHP19">
        <f>'SEGUIMIENTO CONVENIOS'!DHK572</f>
        <v>0</v>
      </c>
      <c r="DHQ19">
        <f>'SEGUIMIENTO CONVENIOS'!DHL572</f>
        <v>0</v>
      </c>
      <c r="DHR19">
        <f>'SEGUIMIENTO CONVENIOS'!DHM572</f>
        <v>0</v>
      </c>
      <c r="DHS19">
        <f>'SEGUIMIENTO CONVENIOS'!DHN572</f>
        <v>0</v>
      </c>
      <c r="DHT19">
        <f>'SEGUIMIENTO CONVENIOS'!DHO572</f>
        <v>0</v>
      </c>
      <c r="DHU19">
        <f>'SEGUIMIENTO CONVENIOS'!DHP572</f>
        <v>0</v>
      </c>
      <c r="DHV19">
        <f>'SEGUIMIENTO CONVENIOS'!DHQ572</f>
        <v>0</v>
      </c>
      <c r="DHW19">
        <f>'SEGUIMIENTO CONVENIOS'!DHR572</f>
        <v>0</v>
      </c>
      <c r="DHX19">
        <f>'SEGUIMIENTO CONVENIOS'!DHS572</f>
        <v>0</v>
      </c>
      <c r="DHY19">
        <f>'SEGUIMIENTO CONVENIOS'!DHT572</f>
        <v>0</v>
      </c>
      <c r="DHZ19">
        <f>'SEGUIMIENTO CONVENIOS'!DHU572</f>
        <v>0</v>
      </c>
      <c r="DIA19">
        <f>'SEGUIMIENTO CONVENIOS'!DHV572</f>
        <v>0</v>
      </c>
      <c r="DIB19">
        <f>'SEGUIMIENTO CONVENIOS'!DHW572</f>
        <v>0</v>
      </c>
      <c r="DIC19">
        <f>'SEGUIMIENTO CONVENIOS'!DHX572</f>
        <v>0</v>
      </c>
      <c r="DID19">
        <f>'SEGUIMIENTO CONVENIOS'!DHY572</f>
        <v>0</v>
      </c>
      <c r="DIE19">
        <f>'SEGUIMIENTO CONVENIOS'!DHZ572</f>
        <v>0</v>
      </c>
      <c r="DIF19">
        <f>'SEGUIMIENTO CONVENIOS'!DIA572</f>
        <v>0</v>
      </c>
      <c r="DIG19">
        <f>'SEGUIMIENTO CONVENIOS'!DIB572</f>
        <v>0</v>
      </c>
      <c r="DIH19">
        <f>'SEGUIMIENTO CONVENIOS'!DIC572</f>
        <v>0</v>
      </c>
      <c r="DII19">
        <f>'SEGUIMIENTO CONVENIOS'!DID572</f>
        <v>0</v>
      </c>
      <c r="DIJ19">
        <f>'SEGUIMIENTO CONVENIOS'!DIE572</f>
        <v>0</v>
      </c>
      <c r="DIK19">
        <f>'SEGUIMIENTO CONVENIOS'!DIF572</f>
        <v>0</v>
      </c>
      <c r="DIL19">
        <f>'SEGUIMIENTO CONVENIOS'!DIG572</f>
        <v>0</v>
      </c>
      <c r="DIM19">
        <f>'SEGUIMIENTO CONVENIOS'!DIH572</f>
        <v>0</v>
      </c>
      <c r="DIN19">
        <f>'SEGUIMIENTO CONVENIOS'!DII572</f>
        <v>0</v>
      </c>
      <c r="DIO19">
        <f>'SEGUIMIENTO CONVENIOS'!DIJ572</f>
        <v>0</v>
      </c>
      <c r="DIP19">
        <f>'SEGUIMIENTO CONVENIOS'!DIK572</f>
        <v>0</v>
      </c>
      <c r="DIQ19">
        <f>'SEGUIMIENTO CONVENIOS'!DIL572</f>
        <v>0</v>
      </c>
      <c r="DIR19">
        <f>'SEGUIMIENTO CONVENIOS'!DIM572</f>
        <v>0</v>
      </c>
      <c r="DIS19">
        <f>'SEGUIMIENTO CONVENIOS'!DIN572</f>
        <v>0</v>
      </c>
      <c r="DIT19">
        <f>'SEGUIMIENTO CONVENIOS'!DIO572</f>
        <v>0</v>
      </c>
      <c r="DIU19">
        <f>'SEGUIMIENTO CONVENIOS'!DIP572</f>
        <v>0</v>
      </c>
      <c r="DIV19">
        <f>'SEGUIMIENTO CONVENIOS'!DIQ572</f>
        <v>0</v>
      </c>
      <c r="DIW19">
        <f>'SEGUIMIENTO CONVENIOS'!DIR572</f>
        <v>0</v>
      </c>
      <c r="DIX19">
        <f>'SEGUIMIENTO CONVENIOS'!DIS572</f>
        <v>0</v>
      </c>
      <c r="DIY19">
        <f>'SEGUIMIENTO CONVENIOS'!DIT572</f>
        <v>0</v>
      </c>
      <c r="DIZ19">
        <f>'SEGUIMIENTO CONVENIOS'!DIU572</f>
        <v>0</v>
      </c>
      <c r="DJA19">
        <f>'SEGUIMIENTO CONVENIOS'!DIV572</f>
        <v>0</v>
      </c>
      <c r="DJB19">
        <f>'SEGUIMIENTO CONVENIOS'!DIW572</f>
        <v>0</v>
      </c>
      <c r="DJC19">
        <f>'SEGUIMIENTO CONVENIOS'!DIX572</f>
        <v>0</v>
      </c>
      <c r="DJD19">
        <f>'SEGUIMIENTO CONVENIOS'!DIY572</f>
        <v>0</v>
      </c>
      <c r="DJE19">
        <f>'SEGUIMIENTO CONVENIOS'!DIZ572</f>
        <v>0</v>
      </c>
      <c r="DJF19">
        <f>'SEGUIMIENTO CONVENIOS'!DJA572</f>
        <v>0</v>
      </c>
      <c r="DJG19">
        <f>'SEGUIMIENTO CONVENIOS'!DJB572</f>
        <v>0</v>
      </c>
      <c r="DJH19">
        <f>'SEGUIMIENTO CONVENIOS'!DJC572</f>
        <v>0</v>
      </c>
      <c r="DJI19">
        <f>'SEGUIMIENTO CONVENIOS'!DJD572</f>
        <v>0</v>
      </c>
      <c r="DJJ19">
        <f>'SEGUIMIENTO CONVENIOS'!DJE572</f>
        <v>0</v>
      </c>
      <c r="DJK19">
        <f>'SEGUIMIENTO CONVENIOS'!DJF572</f>
        <v>0</v>
      </c>
      <c r="DJL19">
        <f>'SEGUIMIENTO CONVENIOS'!DJG572</f>
        <v>0</v>
      </c>
      <c r="DJM19">
        <f>'SEGUIMIENTO CONVENIOS'!DJH572</f>
        <v>0</v>
      </c>
      <c r="DJN19">
        <f>'SEGUIMIENTO CONVENIOS'!DJI572</f>
        <v>0</v>
      </c>
      <c r="DJO19">
        <f>'SEGUIMIENTO CONVENIOS'!DJJ572</f>
        <v>0</v>
      </c>
      <c r="DJP19">
        <f>'SEGUIMIENTO CONVENIOS'!DJK572</f>
        <v>0</v>
      </c>
      <c r="DJQ19">
        <f>'SEGUIMIENTO CONVENIOS'!DJL572</f>
        <v>0</v>
      </c>
      <c r="DJR19">
        <f>'SEGUIMIENTO CONVENIOS'!DJM572</f>
        <v>0</v>
      </c>
      <c r="DJS19">
        <f>'SEGUIMIENTO CONVENIOS'!DJN572</f>
        <v>0</v>
      </c>
      <c r="DJT19">
        <f>'SEGUIMIENTO CONVENIOS'!DJO572</f>
        <v>0</v>
      </c>
      <c r="DJU19">
        <f>'SEGUIMIENTO CONVENIOS'!DJP572</f>
        <v>0</v>
      </c>
      <c r="DJV19">
        <f>'SEGUIMIENTO CONVENIOS'!DJQ572</f>
        <v>0</v>
      </c>
      <c r="DJW19">
        <f>'SEGUIMIENTO CONVENIOS'!DJR572</f>
        <v>0</v>
      </c>
      <c r="DJX19">
        <f>'SEGUIMIENTO CONVENIOS'!DJS572</f>
        <v>0</v>
      </c>
      <c r="DJY19">
        <f>'SEGUIMIENTO CONVENIOS'!DJT572</f>
        <v>0</v>
      </c>
      <c r="DJZ19">
        <f>'SEGUIMIENTO CONVENIOS'!DJU572</f>
        <v>0</v>
      </c>
      <c r="DKA19">
        <f>'SEGUIMIENTO CONVENIOS'!DJV572</f>
        <v>0</v>
      </c>
      <c r="DKB19">
        <f>'SEGUIMIENTO CONVENIOS'!DJW572</f>
        <v>0</v>
      </c>
      <c r="DKC19">
        <f>'SEGUIMIENTO CONVENIOS'!DJX572</f>
        <v>0</v>
      </c>
      <c r="DKD19">
        <f>'SEGUIMIENTO CONVENIOS'!DJY572</f>
        <v>0</v>
      </c>
      <c r="DKE19">
        <f>'SEGUIMIENTO CONVENIOS'!DJZ572</f>
        <v>0</v>
      </c>
      <c r="DKF19">
        <f>'SEGUIMIENTO CONVENIOS'!DKA572</f>
        <v>0</v>
      </c>
      <c r="DKG19">
        <f>'SEGUIMIENTO CONVENIOS'!DKB572</f>
        <v>0</v>
      </c>
      <c r="DKH19">
        <f>'SEGUIMIENTO CONVENIOS'!DKC572</f>
        <v>0</v>
      </c>
      <c r="DKI19">
        <f>'SEGUIMIENTO CONVENIOS'!DKD572</f>
        <v>0</v>
      </c>
      <c r="DKJ19">
        <f>'SEGUIMIENTO CONVENIOS'!DKE572</f>
        <v>0</v>
      </c>
      <c r="DKK19">
        <f>'SEGUIMIENTO CONVENIOS'!DKF572</f>
        <v>0</v>
      </c>
      <c r="DKL19">
        <f>'SEGUIMIENTO CONVENIOS'!DKG572</f>
        <v>0</v>
      </c>
      <c r="DKM19">
        <f>'SEGUIMIENTO CONVENIOS'!DKH572</f>
        <v>0</v>
      </c>
      <c r="DKN19">
        <f>'SEGUIMIENTO CONVENIOS'!DKI572</f>
        <v>0</v>
      </c>
      <c r="DKO19">
        <f>'SEGUIMIENTO CONVENIOS'!DKJ572</f>
        <v>0</v>
      </c>
      <c r="DKP19">
        <f>'SEGUIMIENTO CONVENIOS'!DKK572</f>
        <v>0</v>
      </c>
      <c r="DKQ19">
        <f>'SEGUIMIENTO CONVENIOS'!DKL572</f>
        <v>0</v>
      </c>
      <c r="DKR19">
        <f>'SEGUIMIENTO CONVENIOS'!DKM572</f>
        <v>0</v>
      </c>
      <c r="DKS19">
        <f>'SEGUIMIENTO CONVENIOS'!DKN572</f>
        <v>0</v>
      </c>
      <c r="DKT19">
        <f>'SEGUIMIENTO CONVENIOS'!DKO572</f>
        <v>0</v>
      </c>
      <c r="DKU19">
        <f>'SEGUIMIENTO CONVENIOS'!DKP572</f>
        <v>0</v>
      </c>
      <c r="DKV19">
        <f>'SEGUIMIENTO CONVENIOS'!DKQ572</f>
        <v>0</v>
      </c>
      <c r="DKW19">
        <f>'SEGUIMIENTO CONVENIOS'!DKR572</f>
        <v>0</v>
      </c>
      <c r="DKX19">
        <f>'SEGUIMIENTO CONVENIOS'!DKS572</f>
        <v>0</v>
      </c>
      <c r="DKY19">
        <f>'SEGUIMIENTO CONVENIOS'!DKT572</f>
        <v>0</v>
      </c>
      <c r="DKZ19">
        <f>'SEGUIMIENTO CONVENIOS'!DKU572</f>
        <v>0</v>
      </c>
      <c r="DLA19">
        <f>'SEGUIMIENTO CONVENIOS'!DKV572</f>
        <v>0</v>
      </c>
      <c r="DLB19">
        <f>'SEGUIMIENTO CONVENIOS'!DKW572</f>
        <v>0</v>
      </c>
      <c r="DLC19">
        <f>'SEGUIMIENTO CONVENIOS'!DKX572</f>
        <v>0</v>
      </c>
      <c r="DLD19">
        <f>'SEGUIMIENTO CONVENIOS'!DKY572</f>
        <v>0</v>
      </c>
      <c r="DLE19">
        <f>'SEGUIMIENTO CONVENIOS'!DKZ572</f>
        <v>0</v>
      </c>
      <c r="DLF19">
        <f>'SEGUIMIENTO CONVENIOS'!DLA572</f>
        <v>0</v>
      </c>
      <c r="DLG19">
        <f>'SEGUIMIENTO CONVENIOS'!DLB572</f>
        <v>0</v>
      </c>
      <c r="DLH19">
        <f>'SEGUIMIENTO CONVENIOS'!DLC572</f>
        <v>0</v>
      </c>
      <c r="DLI19">
        <f>'SEGUIMIENTO CONVENIOS'!DLD572</f>
        <v>0</v>
      </c>
      <c r="DLJ19">
        <f>'SEGUIMIENTO CONVENIOS'!DLE572</f>
        <v>0</v>
      </c>
      <c r="DLK19">
        <f>'SEGUIMIENTO CONVENIOS'!DLF572</f>
        <v>0</v>
      </c>
      <c r="DLL19">
        <f>'SEGUIMIENTO CONVENIOS'!DLG572</f>
        <v>0</v>
      </c>
      <c r="DLM19">
        <f>'SEGUIMIENTO CONVENIOS'!DLH572</f>
        <v>0</v>
      </c>
      <c r="DLN19">
        <f>'SEGUIMIENTO CONVENIOS'!DLI572</f>
        <v>0</v>
      </c>
      <c r="DLO19">
        <f>'SEGUIMIENTO CONVENIOS'!DLJ572</f>
        <v>0</v>
      </c>
      <c r="DLP19">
        <f>'SEGUIMIENTO CONVENIOS'!DLK572</f>
        <v>0</v>
      </c>
      <c r="DLQ19">
        <f>'SEGUIMIENTO CONVENIOS'!DLL572</f>
        <v>0</v>
      </c>
      <c r="DLR19">
        <f>'SEGUIMIENTO CONVENIOS'!DLM572</f>
        <v>0</v>
      </c>
      <c r="DLS19">
        <f>'SEGUIMIENTO CONVENIOS'!DLN572</f>
        <v>0</v>
      </c>
      <c r="DLT19">
        <f>'SEGUIMIENTO CONVENIOS'!DLO572</f>
        <v>0</v>
      </c>
      <c r="DLU19">
        <f>'SEGUIMIENTO CONVENIOS'!DLP572</f>
        <v>0</v>
      </c>
      <c r="DLV19">
        <f>'SEGUIMIENTO CONVENIOS'!DLQ572</f>
        <v>0</v>
      </c>
      <c r="DLW19">
        <f>'SEGUIMIENTO CONVENIOS'!DLR572</f>
        <v>0</v>
      </c>
      <c r="DLX19">
        <f>'SEGUIMIENTO CONVENIOS'!DLS572</f>
        <v>0</v>
      </c>
      <c r="DLY19">
        <f>'SEGUIMIENTO CONVENIOS'!DLT572</f>
        <v>0</v>
      </c>
      <c r="DLZ19">
        <f>'SEGUIMIENTO CONVENIOS'!DLU572</f>
        <v>0</v>
      </c>
      <c r="DMA19">
        <f>'SEGUIMIENTO CONVENIOS'!DLV572</f>
        <v>0</v>
      </c>
      <c r="DMB19">
        <f>'SEGUIMIENTO CONVENIOS'!DLW572</f>
        <v>0</v>
      </c>
      <c r="DMC19">
        <f>'SEGUIMIENTO CONVENIOS'!DLX572</f>
        <v>0</v>
      </c>
      <c r="DMD19">
        <f>'SEGUIMIENTO CONVENIOS'!DLY572</f>
        <v>0</v>
      </c>
      <c r="DME19">
        <f>'SEGUIMIENTO CONVENIOS'!DLZ572</f>
        <v>0</v>
      </c>
      <c r="DMF19">
        <f>'SEGUIMIENTO CONVENIOS'!DMA572</f>
        <v>0</v>
      </c>
      <c r="DMG19">
        <f>'SEGUIMIENTO CONVENIOS'!DMB572</f>
        <v>0</v>
      </c>
      <c r="DMH19">
        <f>'SEGUIMIENTO CONVENIOS'!DMC572</f>
        <v>0</v>
      </c>
      <c r="DMI19">
        <f>'SEGUIMIENTO CONVENIOS'!DMD572</f>
        <v>0</v>
      </c>
      <c r="DMJ19">
        <f>'SEGUIMIENTO CONVENIOS'!DME572</f>
        <v>0</v>
      </c>
      <c r="DMK19">
        <f>'SEGUIMIENTO CONVENIOS'!DMF572</f>
        <v>0</v>
      </c>
      <c r="DML19">
        <f>'SEGUIMIENTO CONVENIOS'!DMG572</f>
        <v>0</v>
      </c>
      <c r="DMM19">
        <f>'SEGUIMIENTO CONVENIOS'!DMH572</f>
        <v>0</v>
      </c>
      <c r="DMN19">
        <f>'SEGUIMIENTO CONVENIOS'!DMI572</f>
        <v>0</v>
      </c>
      <c r="DMO19">
        <f>'SEGUIMIENTO CONVENIOS'!DMJ572</f>
        <v>0</v>
      </c>
      <c r="DMP19">
        <f>'SEGUIMIENTO CONVENIOS'!DMK572</f>
        <v>0</v>
      </c>
      <c r="DMQ19">
        <f>'SEGUIMIENTO CONVENIOS'!DML572</f>
        <v>0</v>
      </c>
      <c r="DMR19">
        <f>'SEGUIMIENTO CONVENIOS'!DMM572</f>
        <v>0</v>
      </c>
      <c r="DMS19">
        <f>'SEGUIMIENTO CONVENIOS'!DMN572</f>
        <v>0</v>
      </c>
      <c r="DMT19">
        <f>'SEGUIMIENTO CONVENIOS'!DMO572</f>
        <v>0</v>
      </c>
      <c r="DMU19">
        <f>'SEGUIMIENTO CONVENIOS'!DMP572</f>
        <v>0</v>
      </c>
      <c r="DMV19">
        <f>'SEGUIMIENTO CONVENIOS'!DMQ572</f>
        <v>0</v>
      </c>
      <c r="DMW19">
        <f>'SEGUIMIENTO CONVENIOS'!DMR572</f>
        <v>0</v>
      </c>
      <c r="DMX19">
        <f>'SEGUIMIENTO CONVENIOS'!DMS572</f>
        <v>0</v>
      </c>
      <c r="DMY19">
        <f>'SEGUIMIENTO CONVENIOS'!DMT572</f>
        <v>0</v>
      </c>
      <c r="DMZ19">
        <f>'SEGUIMIENTO CONVENIOS'!DMU572</f>
        <v>0</v>
      </c>
      <c r="DNA19">
        <f>'SEGUIMIENTO CONVENIOS'!DMV572</f>
        <v>0</v>
      </c>
      <c r="DNB19">
        <f>'SEGUIMIENTO CONVENIOS'!DMW572</f>
        <v>0</v>
      </c>
      <c r="DNC19">
        <f>'SEGUIMIENTO CONVENIOS'!DMX572</f>
        <v>0</v>
      </c>
      <c r="DND19">
        <f>'SEGUIMIENTO CONVENIOS'!DMY572</f>
        <v>0</v>
      </c>
      <c r="DNE19">
        <f>'SEGUIMIENTO CONVENIOS'!DMZ572</f>
        <v>0</v>
      </c>
      <c r="DNF19">
        <f>'SEGUIMIENTO CONVENIOS'!DNA572</f>
        <v>0</v>
      </c>
      <c r="DNG19">
        <f>'SEGUIMIENTO CONVENIOS'!DNB572</f>
        <v>0</v>
      </c>
      <c r="DNH19">
        <f>'SEGUIMIENTO CONVENIOS'!DNC572</f>
        <v>0</v>
      </c>
      <c r="DNI19">
        <f>'SEGUIMIENTO CONVENIOS'!DND572</f>
        <v>0</v>
      </c>
      <c r="DNJ19">
        <f>'SEGUIMIENTO CONVENIOS'!DNE572</f>
        <v>0</v>
      </c>
      <c r="DNK19">
        <f>'SEGUIMIENTO CONVENIOS'!DNF572</f>
        <v>0</v>
      </c>
      <c r="DNL19">
        <f>'SEGUIMIENTO CONVENIOS'!DNG572</f>
        <v>0</v>
      </c>
      <c r="DNM19">
        <f>'SEGUIMIENTO CONVENIOS'!DNH572</f>
        <v>0</v>
      </c>
      <c r="DNN19">
        <f>'SEGUIMIENTO CONVENIOS'!DNI572</f>
        <v>0</v>
      </c>
      <c r="DNO19">
        <f>'SEGUIMIENTO CONVENIOS'!DNJ572</f>
        <v>0</v>
      </c>
      <c r="DNP19">
        <f>'SEGUIMIENTO CONVENIOS'!DNK572</f>
        <v>0</v>
      </c>
      <c r="DNQ19">
        <f>'SEGUIMIENTO CONVENIOS'!DNL572</f>
        <v>0</v>
      </c>
      <c r="DNR19">
        <f>'SEGUIMIENTO CONVENIOS'!DNM572</f>
        <v>0</v>
      </c>
      <c r="DNS19">
        <f>'SEGUIMIENTO CONVENIOS'!DNN572</f>
        <v>0</v>
      </c>
      <c r="DNT19">
        <f>'SEGUIMIENTO CONVENIOS'!DNO572</f>
        <v>0</v>
      </c>
      <c r="DNU19">
        <f>'SEGUIMIENTO CONVENIOS'!DNP572</f>
        <v>0</v>
      </c>
      <c r="DNV19">
        <f>'SEGUIMIENTO CONVENIOS'!DNQ572</f>
        <v>0</v>
      </c>
      <c r="DNW19">
        <f>'SEGUIMIENTO CONVENIOS'!DNR572</f>
        <v>0</v>
      </c>
      <c r="DNX19">
        <f>'SEGUIMIENTO CONVENIOS'!DNS572</f>
        <v>0</v>
      </c>
      <c r="DNY19">
        <f>'SEGUIMIENTO CONVENIOS'!DNT572</f>
        <v>0</v>
      </c>
      <c r="DNZ19">
        <f>'SEGUIMIENTO CONVENIOS'!DNU572</f>
        <v>0</v>
      </c>
      <c r="DOA19">
        <f>'SEGUIMIENTO CONVENIOS'!DNV572</f>
        <v>0</v>
      </c>
      <c r="DOB19">
        <f>'SEGUIMIENTO CONVENIOS'!DNW572</f>
        <v>0</v>
      </c>
      <c r="DOC19">
        <f>'SEGUIMIENTO CONVENIOS'!DNX572</f>
        <v>0</v>
      </c>
      <c r="DOD19">
        <f>'SEGUIMIENTO CONVENIOS'!DNY572</f>
        <v>0</v>
      </c>
      <c r="DOE19">
        <f>'SEGUIMIENTO CONVENIOS'!DNZ572</f>
        <v>0</v>
      </c>
      <c r="DOF19">
        <f>'SEGUIMIENTO CONVENIOS'!DOA572</f>
        <v>0</v>
      </c>
      <c r="DOG19">
        <f>'SEGUIMIENTO CONVENIOS'!DOB572</f>
        <v>0</v>
      </c>
      <c r="DOH19">
        <f>'SEGUIMIENTO CONVENIOS'!DOC572</f>
        <v>0</v>
      </c>
      <c r="DOI19">
        <f>'SEGUIMIENTO CONVENIOS'!DOD572</f>
        <v>0</v>
      </c>
      <c r="DOJ19">
        <f>'SEGUIMIENTO CONVENIOS'!DOE572</f>
        <v>0</v>
      </c>
      <c r="DOK19">
        <f>'SEGUIMIENTO CONVENIOS'!DOF572</f>
        <v>0</v>
      </c>
      <c r="DOL19">
        <f>'SEGUIMIENTO CONVENIOS'!DOG572</f>
        <v>0</v>
      </c>
      <c r="DOM19">
        <f>'SEGUIMIENTO CONVENIOS'!DOH572</f>
        <v>0</v>
      </c>
      <c r="DON19">
        <f>'SEGUIMIENTO CONVENIOS'!DOI572</f>
        <v>0</v>
      </c>
      <c r="DOO19">
        <f>'SEGUIMIENTO CONVENIOS'!DOJ572</f>
        <v>0</v>
      </c>
      <c r="DOP19">
        <f>'SEGUIMIENTO CONVENIOS'!DOK572</f>
        <v>0</v>
      </c>
      <c r="DOQ19">
        <f>'SEGUIMIENTO CONVENIOS'!DOL572</f>
        <v>0</v>
      </c>
      <c r="DOR19">
        <f>'SEGUIMIENTO CONVENIOS'!DOM572</f>
        <v>0</v>
      </c>
      <c r="DOS19">
        <f>'SEGUIMIENTO CONVENIOS'!DON572</f>
        <v>0</v>
      </c>
      <c r="DOT19">
        <f>'SEGUIMIENTO CONVENIOS'!DOO572</f>
        <v>0</v>
      </c>
      <c r="DOU19">
        <f>'SEGUIMIENTO CONVENIOS'!DOP572</f>
        <v>0</v>
      </c>
      <c r="DOV19">
        <f>'SEGUIMIENTO CONVENIOS'!DOQ572</f>
        <v>0</v>
      </c>
      <c r="DOW19">
        <f>'SEGUIMIENTO CONVENIOS'!DOR572</f>
        <v>0</v>
      </c>
      <c r="DOX19">
        <f>'SEGUIMIENTO CONVENIOS'!DOS572</f>
        <v>0</v>
      </c>
      <c r="DOY19">
        <f>'SEGUIMIENTO CONVENIOS'!DOT572</f>
        <v>0</v>
      </c>
      <c r="DOZ19">
        <f>'SEGUIMIENTO CONVENIOS'!DOU572</f>
        <v>0</v>
      </c>
      <c r="DPA19">
        <f>'SEGUIMIENTO CONVENIOS'!DOV572</f>
        <v>0</v>
      </c>
      <c r="DPB19">
        <f>'SEGUIMIENTO CONVENIOS'!DOW572</f>
        <v>0</v>
      </c>
      <c r="DPC19">
        <f>'SEGUIMIENTO CONVENIOS'!DOX572</f>
        <v>0</v>
      </c>
      <c r="DPD19">
        <f>'SEGUIMIENTO CONVENIOS'!DOY572</f>
        <v>0</v>
      </c>
      <c r="DPE19">
        <f>'SEGUIMIENTO CONVENIOS'!DOZ572</f>
        <v>0</v>
      </c>
      <c r="DPF19">
        <f>'SEGUIMIENTO CONVENIOS'!DPA572</f>
        <v>0</v>
      </c>
      <c r="DPG19">
        <f>'SEGUIMIENTO CONVENIOS'!DPB572</f>
        <v>0</v>
      </c>
      <c r="DPH19">
        <f>'SEGUIMIENTO CONVENIOS'!DPC572</f>
        <v>0</v>
      </c>
      <c r="DPI19">
        <f>'SEGUIMIENTO CONVENIOS'!DPD572</f>
        <v>0</v>
      </c>
      <c r="DPJ19">
        <f>'SEGUIMIENTO CONVENIOS'!DPE572</f>
        <v>0</v>
      </c>
      <c r="DPK19">
        <f>'SEGUIMIENTO CONVENIOS'!DPF572</f>
        <v>0</v>
      </c>
      <c r="DPL19">
        <f>'SEGUIMIENTO CONVENIOS'!DPG572</f>
        <v>0</v>
      </c>
      <c r="DPM19">
        <f>'SEGUIMIENTO CONVENIOS'!DPH572</f>
        <v>0</v>
      </c>
      <c r="DPN19">
        <f>'SEGUIMIENTO CONVENIOS'!DPI572</f>
        <v>0</v>
      </c>
      <c r="DPO19">
        <f>'SEGUIMIENTO CONVENIOS'!DPJ572</f>
        <v>0</v>
      </c>
      <c r="DPP19">
        <f>'SEGUIMIENTO CONVENIOS'!DPK572</f>
        <v>0</v>
      </c>
      <c r="DPQ19">
        <f>'SEGUIMIENTO CONVENIOS'!DPL572</f>
        <v>0</v>
      </c>
      <c r="DPR19">
        <f>'SEGUIMIENTO CONVENIOS'!DPM572</f>
        <v>0</v>
      </c>
      <c r="DPS19">
        <f>'SEGUIMIENTO CONVENIOS'!DPN572</f>
        <v>0</v>
      </c>
      <c r="DPT19">
        <f>'SEGUIMIENTO CONVENIOS'!DPO572</f>
        <v>0</v>
      </c>
      <c r="DPU19">
        <f>'SEGUIMIENTO CONVENIOS'!DPP572</f>
        <v>0</v>
      </c>
      <c r="DPV19">
        <f>'SEGUIMIENTO CONVENIOS'!DPQ572</f>
        <v>0</v>
      </c>
      <c r="DPW19">
        <f>'SEGUIMIENTO CONVENIOS'!DPR572</f>
        <v>0</v>
      </c>
      <c r="DPX19">
        <f>'SEGUIMIENTO CONVENIOS'!DPS572</f>
        <v>0</v>
      </c>
      <c r="DPY19">
        <f>'SEGUIMIENTO CONVENIOS'!DPT572</f>
        <v>0</v>
      </c>
      <c r="DPZ19">
        <f>'SEGUIMIENTO CONVENIOS'!DPU572</f>
        <v>0</v>
      </c>
      <c r="DQA19">
        <f>'SEGUIMIENTO CONVENIOS'!DPV572</f>
        <v>0</v>
      </c>
      <c r="DQB19">
        <f>'SEGUIMIENTO CONVENIOS'!DPW572</f>
        <v>0</v>
      </c>
      <c r="DQC19">
        <f>'SEGUIMIENTO CONVENIOS'!DPX572</f>
        <v>0</v>
      </c>
      <c r="DQD19">
        <f>'SEGUIMIENTO CONVENIOS'!DPY572</f>
        <v>0</v>
      </c>
      <c r="DQE19">
        <f>'SEGUIMIENTO CONVENIOS'!DPZ572</f>
        <v>0</v>
      </c>
      <c r="DQF19">
        <f>'SEGUIMIENTO CONVENIOS'!DQA572</f>
        <v>0</v>
      </c>
      <c r="DQG19">
        <f>'SEGUIMIENTO CONVENIOS'!DQB572</f>
        <v>0</v>
      </c>
      <c r="DQH19">
        <f>'SEGUIMIENTO CONVENIOS'!DQC572</f>
        <v>0</v>
      </c>
      <c r="DQI19">
        <f>'SEGUIMIENTO CONVENIOS'!DQD572</f>
        <v>0</v>
      </c>
      <c r="DQJ19">
        <f>'SEGUIMIENTO CONVENIOS'!DQE572</f>
        <v>0</v>
      </c>
      <c r="DQK19">
        <f>'SEGUIMIENTO CONVENIOS'!DQF572</f>
        <v>0</v>
      </c>
      <c r="DQL19">
        <f>'SEGUIMIENTO CONVENIOS'!DQG572</f>
        <v>0</v>
      </c>
      <c r="DQM19">
        <f>'SEGUIMIENTO CONVENIOS'!DQH572</f>
        <v>0</v>
      </c>
      <c r="DQN19">
        <f>'SEGUIMIENTO CONVENIOS'!DQI572</f>
        <v>0</v>
      </c>
      <c r="DQO19">
        <f>'SEGUIMIENTO CONVENIOS'!DQJ572</f>
        <v>0</v>
      </c>
      <c r="DQP19">
        <f>'SEGUIMIENTO CONVENIOS'!DQK572</f>
        <v>0</v>
      </c>
      <c r="DQQ19">
        <f>'SEGUIMIENTO CONVENIOS'!DQL572</f>
        <v>0</v>
      </c>
      <c r="DQR19">
        <f>'SEGUIMIENTO CONVENIOS'!DQM572</f>
        <v>0</v>
      </c>
      <c r="DQS19">
        <f>'SEGUIMIENTO CONVENIOS'!DQN572</f>
        <v>0</v>
      </c>
      <c r="DQT19">
        <f>'SEGUIMIENTO CONVENIOS'!DQO572</f>
        <v>0</v>
      </c>
      <c r="DQU19">
        <f>'SEGUIMIENTO CONVENIOS'!DQP572</f>
        <v>0</v>
      </c>
      <c r="DQV19">
        <f>'SEGUIMIENTO CONVENIOS'!DQQ572</f>
        <v>0</v>
      </c>
      <c r="DQW19">
        <f>'SEGUIMIENTO CONVENIOS'!DQR572</f>
        <v>0</v>
      </c>
      <c r="DQX19">
        <f>'SEGUIMIENTO CONVENIOS'!DQS572</f>
        <v>0</v>
      </c>
      <c r="DQY19">
        <f>'SEGUIMIENTO CONVENIOS'!DQT572</f>
        <v>0</v>
      </c>
      <c r="DQZ19">
        <f>'SEGUIMIENTO CONVENIOS'!DQU572</f>
        <v>0</v>
      </c>
      <c r="DRA19">
        <f>'SEGUIMIENTO CONVENIOS'!DQV572</f>
        <v>0</v>
      </c>
      <c r="DRB19">
        <f>'SEGUIMIENTO CONVENIOS'!DQW572</f>
        <v>0</v>
      </c>
      <c r="DRC19">
        <f>'SEGUIMIENTO CONVENIOS'!DQX572</f>
        <v>0</v>
      </c>
      <c r="DRD19">
        <f>'SEGUIMIENTO CONVENIOS'!DQY572</f>
        <v>0</v>
      </c>
      <c r="DRE19">
        <f>'SEGUIMIENTO CONVENIOS'!DQZ572</f>
        <v>0</v>
      </c>
      <c r="DRF19">
        <f>'SEGUIMIENTO CONVENIOS'!DRA572</f>
        <v>0</v>
      </c>
      <c r="DRG19">
        <f>'SEGUIMIENTO CONVENIOS'!DRB572</f>
        <v>0</v>
      </c>
      <c r="DRH19">
        <f>'SEGUIMIENTO CONVENIOS'!DRC572</f>
        <v>0</v>
      </c>
      <c r="DRI19">
        <f>'SEGUIMIENTO CONVENIOS'!DRD572</f>
        <v>0</v>
      </c>
      <c r="DRJ19">
        <f>'SEGUIMIENTO CONVENIOS'!DRE572</f>
        <v>0</v>
      </c>
      <c r="DRK19">
        <f>'SEGUIMIENTO CONVENIOS'!DRF572</f>
        <v>0</v>
      </c>
      <c r="DRL19">
        <f>'SEGUIMIENTO CONVENIOS'!DRG572</f>
        <v>0</v>
      </c>
      <c r="DRM19">
        <f>'SEGUIMIENTO CONVENIOS'!DRH572</f>
        <v>0</v>
      </c>
      <c r="DRN19">
        <f>'SEGUIMIENTO CONVENIOS'!DRI572</f>
        <v>0</v>
      </c>
      <c r="DRO19">
        <f>'SEGUIMIENTO CONVENIOS'!DRJ572</f>
        <v>0</v>
      </c>
      <c r="DRP19">
        <f>'SEGUIMIENTO CONVENIOS'!DRK572</f>
        <v>0</v>
      </c>
      <c r="DRQ19">
        <f>'SEGUIMIENTO CONVENIOS'!DRL572</f>
        <v>0</v>
      </c>
      <c r="DRR19">
        <f>'SEGUIMIENTO CONVENIOS'!DRM572</f>
        <v>0</v>
      </c>
      <c r="DRS19">
        <f>'SEGUIMIENTO CONVENIOS'!DRN572</f>
        <v>0</v>
      </c>
      <c r="DRT19">
        <f>'SEGUIMIENTO CONVENIOS'!DRO572</f>
        <v>0</v>
      </c>
      <c r="DRU19">
        <f>'SEGUIMIENTO CONVENIOS'!DRP572</f>
        <v>0</v>
      </c>
      <c r="DRV19">
        <f>'SEGUIMIENTO CONVENIOS'!DRQ572</f>
        <v>0</v>
      </c>
      <c r="DRW19">
        <f>'SEGUIMIENTO CONVENIOS'!DRR572</f>
        <v>0</v>
      </c>
      <c r="DRX19">
        <f>'SEGUIMIENTO CONVENIOS'!DRS572</f>
        <v>0</v>
      </c>
      <c r="DRY19">
        <f>'SEGUIMIENTO CONVENIOS'!DRT572</f>
        <v>0</v>
      </c>
      <c r="DRZ19">
        <f>'SEGUIMIENTO CONVENIOS'!DRU572</f>
        <v>0</v>
      </c>
      <c r="DSA19">
        <f>'SEGUIMIENTO CONVENIOS'!DRV572</f>
        <v>0</v>
      </c>
      <c r="DSB19">
        <f>'SEGUIMIENTO CONVENIOS'!DRW572</f>
        <v>0</v>
      </c>
      <c r="DSC19">
        <f>'SEGUIMIENTO CONVENIOS'!DRX572</f>
        <v>0</v>
      </c>
      <c r="DSD19">
        <f>'SEGUIMIENTO CONVENIOS'!DRY572</f>
        <v>0</v>
      </c>
      <c r="DSE19">
        <f>'SEGUIMIENTO CONVENIOS'!DRZ572</f>
        <v>0</v>
      </c>
      <c r="DSF19">
        <f>'SEGUIMIENTO CONVENIOS'!DSA572</f>
        <v>0</v>
      </c>
      <c r="DSG19">
        <f>'SEGUIMIENTO CONVENIOS'!DSB572</f>
        <v>0</v>
      </c>
      <c r="DSH19">
        <f>'SEGUIMIENTO CONVENIOS'!DSC572</f>
        <v>0</v>
      </c>
      <c r="DSI19">
        <f>'SEGUIMIENTO CONVENIOS'!DSD572</f>
        <v>0</v>
      </c>
      <c r="DSJ19">
        <f>'SEGUIMIENTO CONVENIOS'!DSE572</f>
        <v>0</v>
      </c>
      <c r="DSK19">
        <f>'SEGUIMIENTO CONVENIOS'!DSF572</f>
        <v>0</v>
      </c>
      <c r="DSL19">
        <f>'SEGUIMIENTO CONVENIOS'!DSG572</f>
        <v>0</v>
      </c>
      <c r="DSM19">
        <f>'SEGUIMIENTO CONVENIOS'!DSH572</f>
        <v>0</v>
      </c>
      <c r="DSN19">
        <f>'SEGUIMIENTO CONVENIOS'!DSI572</f>
        <v>0</v>
      </c>
      <c r="DSO19">
        <f>'SEGUIMIENTO CONVENIOS'!DSJ572</f>
        <v>0</v>
      </c>
      <c r="DSP19">
        <f>'SEGUIMIENTO CONVENIOS'!DSK572</f>
        <v>0</v>
      </c>
      <c r="DSQ19">
        <f>'SEGUIMIENTO CONVENIOS'!DSL572</f>
        <v>0</v>
      </c>
      <c r="DSR19">
        <f>'SEGUIMIENTO CONVENIOS'!DSM572</f>
        <v>0</v>
      </c>
      <c r="DSS19">
        <f>'SEGUIMIENTO CONVENIOS'!DSN572</f>
        <v>0</v>
      </c>
      <c r="DST19">
        <f>'SEGUIMIENTO CONVENIOS'!DSO572</f>
        <v>0</v>
      </c>
      <c r="DSU19">
        <f>'SEGUIMIENTO CONVENIOS'!DSP572</f>
        <v>0</v>
      </c>
      <c r="DSV19">
        <f>'SEGUIMIENTO CONVENIOS'!DSQ572</f>
        <v>0</v>
      </c>
      <c r="DSW19">
        <f>'SEGUIMIENTO CONVENIOS'!DSR572</f>
        <v>0</v>
      </c>
      <c r="DSX19">
        <f>'SEGUIMIENTO CONVENIOS'!DSS572</f>
        <v>0</v>
      </c>
      <c r="DSY19">
        <f>'SEGUIMIENTO CONVENIOS'!DST572</f>
        <v>0</v>
      </c>
      <c r="DSZ19">
        <f>'SEGUIMIENTO CONVENIOS'!DSU572</f>
        <v>0</v>
      </c>
      <c r="DTA19">
        <f>'SEGUIMIENTO CONVENIOS'!DSV572</f>
        <v>0</v>
      </c>
      <c r="DTB19">
        <f>'SEGUIMIENTO CONVENIOS'!DSW572</f>
        <v>0</v>
      </c>
      <c r="DTC19">
        <f>'SEGUIMIENTO CONVENIOS'!DSX572</f>
        <v>0</v>
      </c>
      <c r="DTD19">
        <f>'SEGUIMIENTO CONVENIOS'!DSY572</f>
        <v>0</v>
      </c>
      <c r="DTE19">
        <f>'SEGUIMIENTO CONVENIOS'!DSZ572</f>
        <v>0</v>
      </c>
      <c r="DTF19">
        <f>'SEGUIMIENTO CONVENIOS'!DTA572</f>
        <v>0</v>
      </c>
      <c r="DTG19">
        <f>'SEGUIMIENTO CONVENIOS'!DTB572</f>
        <v>0</v>
      </c>
      <c r="DTH19">
        <f>'SEGUIMIENTO CONVENIOS'!DTC572</f>
        <v>0</v>
      </c>
      <c r="DTI19">
        <f>'SEGUIMIENTO CONVENIOS'!DTD572</f>
        <v>0</v>
      </c>
      <c r="DTJ19">
        <f>'SEGUIMIENTO CONVENIOS'!DTE572</f>
        <v>0</v>
      </c>
      <c r="DTK19">
        <f>'SEGUIMIENTO CONVENIOS'!DTF572</f>
        <v>0</v>
      </c>
      <c r="DTL19">
        <f>'SEGUIMIENTO CONVENIOS'!DTG572</f>
        <v>0</v>
      </c>
      <c r="DTM19">
        <f>'SEGUIMIENTO CONVENIOS'!DTH572</f>
        <v>0</v>
      </c>
      <c r="DTN19">
        <f>'SEGUIMIENTO CONVENIOS'!DTI572</f>
        <v>0</v>
      </c>
      <c r="DTO19">
        <f>'SEGUIMIENTO CONVENIOS'!DTJ572</f>
        <v>0</v>
      </c>
      <c r="DTP19">
        <f>'SEGUIMIENTO CONVENIOS'!DTK572</f>
        <v>0</v>
      </c>
      <c r="DTQ19">
        <f>'SEGUIMIENTO CONVENIOS'!DTL572</f>
        <v>0</v>
      </c>
      <c r="DTR19">
        <f>'SEGUIMIENTO CONVENIOS'!DTM572</f>
        <v>0</v>
      </c>
      <c r="DTS19">
        <f>'SEGUIMIENTO CONVENIOS'!DTN572</f>
        <v>0</v>
      </c>
      <c r="DTT19">
        <f>'SEGUIMIENTO CONVENIOS'!DTO572</f>
        <v>0</v>
      </c>
      <c r="DTU19">
        <f>'SEGUIMIENTO CONVENIOS'!DTP572</f>
        <v>0</v>
      </c>
      <c r="DTV19">
        <f>'SEGUIMIENTO CONVENIOS'!DTQ572</f>
        <v>0</v>
      </c>
      <c r="DTW19">
        <f>'SEGUIMIENTO CONVENIOS'!DTR572</f>
        <v>0</v>
      </c>
      <c r="DTX19">
        <f>'SEGUIMIENTO CONVENIOS'!DTS572</f>
        <v>0</v>
      </c>
      <c r="DTY19">
        <f>'SEGUIMIENTO CONVENIOS'!DTT572</f>
        <v>0</v>
      </c>
      <c r="DTZ19">
        <f>'SEGUIMIENTO CONVENIOS'!DTU572</f>
        <v>0</v>
      </c>
      <c r="DUA19">
        <f>'SEGUIMIENTO CONVENIOS'!DTV572</f>
        <v>0</v>
      </c>
      <c r="DUB19">
        <f>'SEGUIMIENTO CONVENIOS'!DTW572</f>
        <v>0</v>
      </c>
      <c r="DUC19">
        <f>'SEGUIMIENTO CONVENIOS'!DTX572</f>
        <v>0</v>
      </c>
      <c r="DUD19">
        <f>'SEGUIMIENTO CONVENIOS'!DTY572</f>
        <v>0</v>
      </c>
      <c r="DUE19">
        <f>'SEGUIMIENTO CONVENIOS'!DTZ572</f>
        <v>0</v>
      </c>
      <c r="DUF19">
        <f>'SEGUIMIENTO CONVENIOS'!DUA572</f>
        <v>0</v>
      </c>
      <c r="DUG19">
        <f>'SEGUIMIENTO CONVENIOS'!DUB572</f>
        <v>0</v>
      </c>
      <c r="DUH19">
        <f>'SEGUIMIENTO CONVENIOS'!DUC572</f>
        <v>0</v>
      </c>
      <c r="DUI19">
        <f>'SEGUIMIENTO CONVENIOS'!DUD572</f>
        <v>0</v>
      </c>
      <c r="DUJ19">
        <f>'SEGUIMIENTO CONVENIOS'!DUE572</f>
        <v>0</v>
      </c>
      <c r="DUK19">
        <f>'SEGUIMIENTO CONVENIOS'!DUF572</f>
        <v>0</v>
      </c>
      <c r="DUL19">
        <f>'SEGUIMIENTO CONVENIOS'!DUG572</f>
        <v>0</v>
      </c>
      <c r="DUM19">
        <f>'SEGUIMIENTO CONVENIOS'!DUH572</f>
        <v>0</v>
      </c>
      <c r="DUN19">
        <f>'SEGUIMIENTO CONVENIOS'!DUI572</f>
        <v>0</v>
      </c>
      <c r="DUO19">
        <f>'SEGUIMIENTO CONVENIOS'!DUJ572</f>
        <v>0</v>
      </c>
      <c r="DUP19">
        <f>'SEGUIMIENTO CONVENIOS'!DUK572</f>
        <v>0</v>
      </c>
      <c r="DUQ19">
        <f>'SEGUIMIENTO CONVENIOS'!DUL572</f>
        <v>0</v>
      </c>
      <c r="DUR19">
        <f>'SEGUIMIENTO CONVENIOS'!DUM572</f>
        <v>0</v>
      </c>
      <c r="DUS19">
        <f>'SEGUIMIENTO CONVENIOS'!DUN572</f>
        <v>0</v>
      </c>
      <c r="DUT19">
        <f>'SEGUIMIENTO CONVENIOS'!DUO572</f>
        <v>0</v>
      </c>
      <c r="DUU19">
        <f>'SEGUIMIENTO CONVENIOS'!DUP572</f>
        <v>0</v>
      </c>
      <c r="DUV19">
        <f>'SEGUIMIENTO CONVENIOS'!DUQ572</f>
        <v>0</v>
      </c>
      <c r="DUW19">
        <f>'SEGUIMIENTO CONVENIOS'!DUR572</f>
        <v>0</v>
      </c>
      <c r="DUX19">
        <f>'SEGUIMIENTO CONVENIOS'!DUS572</f>
        <v>0</v>
      </c>
      <c r="DUY19">
        <f>'SEGUIMIENTO CONVENIOS'!DUT572</f>
        <v>0</v>
      </c>
      <c r="DUZ19">
        <f>'SEGUIMIENTO CONVENIOS'!DUU572</f>
        <v>0</v>
      </c>
      <c r="DVA19">
        <f>'SEGUIMIENTO CONVENIOS'!DUV572</f>
        <v>0</v>
      </c>
      <c r="DVB19">
        <f>'SEGUIMIENTO CONVENIOS'!DUW572</f>
        <v>0</v>
      </c>
      <c r="DVC19">
        <f>'SEGUIMIENTO CONVENIOS'!DUX572</f>
        <v>0</v>
      </c>
      <c r="DVD19">
        <f>'SEGUIMIENTO CONVENIOS'!DUY572</f>
        <v>0</v>
      </c>
      <c r="DVE19">
        <f>'SEGUIMIENTO CONVENIOS'!DUZ572</f>
        <v>0</v>
      </c>
      <c r="DVF19">
        <f>'SEGUIMIENTO CONVENIOS'!DVA572</f>
        <v>0</v>
      </c>
      <c r="DVG19">
        <f>'SEGUIMIENTO CONVENIOS'!DVB572</f>
        <v>0</v>
      </c>
      <c r="DVH19">
        <f>'SEGUIMIENTO CONVENIOS'!DVC572</f>
        <v>0</v>
      </c>
      <c r="DVI19">
        <f>'SEGUIMIENTO CONVENIOS'!DVD572</f>
        <v>0</v>
      </c>
      <c r="DVJ19">
        <f>'SEGUIMIENTO CONVENIOS'!DVE572</f>
        <v>0</v>
      </c>
      <c r="DVK19">
        <f>'SEGUIMIENTO CONVENIOS'!DVF572</f>
        <v>0</v>
      </c>
      <c r="DVL19">
        <f>'SEGUIMIENTO CONVENIOS'!DVG572</f>
        <v>0</v>
      </c>
      <c r="DVM19">
        <f>'SEGUIMIENTO CONVENIOS'!DVH572</f>
        <v>0</v>
      </c>
      <c r="DVN19">
        <f>'SEGUIMIENTO CONVENIOS'!DVI572</f>
        <v>0</v>
      </c>
      <c r="DVO19">
        <f>'SEGUIMIENTO CONVENIOS'!DVJ572</f>
        <v>0</v>
      </c>
      <c r="DVP19">
        <f>'SEGUIMIENTO CONVENIOS'!DVK572</f>
        <v>0</v>
      </c>
      <c r="DVQ19">
        <f>'SEGUIMIENTO CONVENIOS'!DVL572</f>
        <v>0</v>
      </c>
      <c r="DVR19">
        <f>'SEGUIMIENTO CONVENIOS'!DVM572</f>
        <v>0</v>
      </c>
      <c r="DVS19">
        <f>'SEGUIMIENTO CONVENIOS'!DVN572</f>
        <v>0</v>
      </c>
      <c r="DVT19">
        <f>'SEGUIMIENTO CONVENIOS'!DVO572</f>
        <v>0</v>
      </c>
      <c r="DVU19">
        <f>'SEGUIMIENTO CONVENIOS'!DVP572</f>
        <v>0</v>
      </c>
      <c r="DVV19">
        <f>'SEGUIMIENTO CONVENIOS'!DVQ572</f>
        <v>0</v>
      </c>
      <c r="DVW19">
        <f>'SEGUIMIENTO CONVENIOS'!DVR572</f>
        <v>0</v>
      </c>
      <c r="DVX19">
        <f>'SEGUIMIENTO CONVENIOS'!DVS572</f>
        <v>0</v>
      </c>
      <c r="DVY19">
        <f>'SEGUIMIENTO CONVENIOS'!DVT572</f>
        <v>0</v>
      </c>
      <c r="DVZ19">
        <f>'SEGUIMIENTO CONVENIOS'!DVU572</f>
        <v>0</v>
      </c>
      <c r="DWA19">
        <f>'SEGUIMIENTO CONVENIOS'!DVV572</f>
        <v>0</v>
      </c>
      <c r="DWB19">
        <f>'SEGUIMIENTO CONVENIOS'!DVW572</f>
        <v>0</v>
      </c>
      <c r="DWC19">
        <f>'SEGUIMIENTO CONVENIOS'!DVX572</f>
        <v>0</v>
      </c>
      <c r="DWD19">
        <f>'SEGUIMIENTO CONVENIOS'!DVY572</f>
        <v>0</v>
      </c>
      <c r="DWE19">
        <f>'SEGUIMIENTO CONVENIOS'!DVZ572</f>
        <v>0</v>
      </c>
      <c r="DWF19">
        <f>'SEGUIMIENTO CONVENIOS'!DWA572</f>
        <v>0</v>
      </c>
      <c r="DWG19">
        <f>'SEGUIMIENTO CONVENIOS'!DWB572</f>
        <v>0</v>
      </c>
      <c r="DWH19">
        <f>'SEGUIMIENTO CONVENIOS'!DWC572</f>
        <v>0</v>
      </c>
      <c r="DWI19">
        <f>'SEGUIMIENTO CONVENIOS'!DWD572</f>
        <v>0</v>
      </c>
      <c r="DWJ19">
        <f>'SEGUIMIENTO CONVENIOS'!DWE572</f>
        <v>0</v>
      </c>
      <c r="DWK19">
        <f>'SEGUIMIENTO CONVENIOS'!DWF572</f>
        <v>0</v>
      </c>
      <c r="DWL19">
        <f>'SEGUIMIENTO CONVENIOS'!DWG572</f>
        <v>0</v>
      </c>
      <c r="DWM19">
        <f>'SEGUIMIENTO CONVENIOS'!DWH572</f>
        <v>0</v>
      </c>
      <c r="DWN19">
        <f>'SEGUIMIENTO CONVENIOS'!DWI572</f>
        <v>0</v>
      </c>
      <c r="DWO19">
        <f>'SEGUIMIENTO CONVENIOS'!DWJ572</f>
        <v>0</v>
      </c>
      <c r="DWP19">
        <f>'SEGUIMIENTO CONVENIOS'!DWK572</f>
        <v>0</v>
      </c>
      <c r="DWQ19">
        <f>'SEGUIMIENTO CONVENIOS'!DWL572</f>
        <v>0</v>
      </c>
      <c r="DWR19">
        <f>'SEGUIMIENTO CONVENIOS'!DWM572</f>
        <v>0</v>
      </c>
      <c r="DWS19">
        <f>'SEGUIMIENTO CONVENIOS'!DWN572</f>
        <v>0</v>
      </c>
      <c r="DWT19">
        <f>'SEGUIMIENTO CONVENIOS'!DWO572</f>
        <v>0</v>
      </c>
      <c r="DWU19">
        <f>'SEGUIMIENTO CONVENIOS'!DWP572</f>
        <v>0</v>
      </c>
      <c r="DWV19">
        <f>'SEGUIMIENTO CONVENIOS'!DWQ572</f>
        <v>0</v>
      </c>
      <c r="DWW19">
        <f>'SEGUIMIENTO CONVENIOS'!DWR572</f>
        <v>0</v>
      </c>
      <c r="DWX19">
        <f>'SEGUIMIENTO CONVENIOS'!DWS572</f>
        <v>0</v>
      </c>
      <c r="DWY19">
        <f>'SEGUIMIENTO CONVENIOS'!DWT572</f>
        <v>0</v>
      </c>
      <c r="DWZ19">
        <f>'SEGUIMIENTO CONVENIOS'!DWU572</f>
        <v>0</v>
      </c>
      <c r="DXA19">
        <f>'SEGUIMIENTO CONVENIOS'!DWV572</f>
        <v>0</v>
      </c>
      <c r="DXB19">
        <f>'SEGUIMIENTO CONVENIOS'!DWW572</f>
        <v>0</v>
      </c>
      <c r="DXC19">
        <f>'SEGUIMIENTO CONVENIOS'!DWX572</f>
        <v>0</v>
      </c>
      <c r="DXD19">
        <f>'SEGUIMIENTO CONVENIOS'!DWY572</f>
        <v>0</v>
      </c>
      <c r="DXE19">
        <f>'SEGUIMIENTO CONVENIOS'!DWZ572</f>
        <v>0</v>
      </c>
      <c r="DXF19">
        <f>'SEGUIMIENTO CONVENIOS'!DXA572</f>
        <v>0</v>
      </c>
      <c r="DXG19">
        <f>'SEGUIMIENTO CONVENIOS'!DXB572</f>
        <v>0</v>
      </c>
      <c r="DXH19">
        <f>'SEGUIMIENTO CONVENIOS'!DXC572</f>
        <v>0</v>
      </c>
      <c r="DXI19">
        <f>'SEGUIMIENTO CONVENIOS'!DXD572</f>
        <v>0</v>
      </c>
      <c r="DXJ19">
        <f>'SEGUIMIENTO CONVENIOS'!DXE572</f>
        <v>0</v>
      </c>
      <c r="DXK19">
        <f>'SEGUIMIENTO CONVENIOS'!DXF572</f>
        <v>0</v>
      </c>
      <c r="DXL19">
        <f>'SEGUIMIENTO CONVENIOS'!DXG572</f>
        <v>0</v>
      </c>
      <c r="DXM19">
        <f>'SEGUIMIENTO CONVENIOS'!DXH572</f>
        <v>0</v>
      </c>
      <c r="DXN19">
        <f>'SEGUIMIENTO CONVENIOS'!DXI572</f>
        <v>0</v>
      </c>
      <c r="DXO19">
        <f>'SEGUIMIENTO CONVENIOS'!DXJ572</f>
        <v>0</v>
      </c>
      <c r="DXP19">
        <f>'SEGUIMIENTO CONVENIOS'!DXK572</f>
        <v>0</v>
      </c>
      <c r="DXQ19">
        <f>'SEGUIMIENTO CONVENIOS'!DXL572</f>
        <v>0</v>
      </c>
      <c r="DXR19">
        <f>'SEGUIMIENTO CONVENIOS'!DXM572</f>
        <v>0</v>
      </c>
      <c r="DXS19">
        <f>'SEGUIMIENTO CONVENIOS'!DXN572</f>
        <v>0</v>
      </c>
      <c r="DXT19">
        <f>'SEGUIMIENTO CONVENIOS'!DXO572</f>
        <v>0</v>
      </c>
      <c r="DXU19">
        <f>'SEGUIMIENTO CONVENIOS'!DXP572</f>
        <v>0</v>
      </c>
      <c r="DXV19">
        <f>'SEGUIMIENTO CONVENIOS'!DXQ572</f>
        <v>0</v>
      </c>
      <c r="DXW19">
        <f>'SEGUIMIENTO CONVENIOS'!DXR572</f>
        <v>0</v>
      </c>
      <c r="DXX19">
        <f>'SEGUIMIENTO CONVENIOS'!DXS572</f>
        <v>0</v>
      </c>
      <c r="DXY19">
        <f>'SEGUIMIENTO CONVENIOS'!DXT572</f>
        <v>0</v>
      </c>
      <c r="DXZ19">
        <f>'SEGUIMIENTO CONVENIOS'!DXU572</f>
        <v>0</v>
      </c>
      <c r="DYA19">
        <f>'SEGUIMIENTO CONVENIOS'!DXV572</f>
        <v>0</v>
      </c>
      <c r="DYB19">
        <f>'SEGUIMIENTO CONVENIOS'!DXW572</f>
        <v>0</v>
      </c>
      <c r="DYC19">
        <f>'SEGUIMIENTO CONVENIOS'!DXX572</f>
        <v>0</v>
      </c>
      <c r="DYD19">
        <f>'SEGUIMIENTO CONVENIOS'!DXY572</f>
        <v>0</v>
      </c>
      <c r="DYE19">
        <f>'SEGUIMIENTO CONVENIOS'!DXZ572</f>
        <v>0</v>
      </c>
      <c r="DYF19">
        <f>'SEGUIMIENTO CONVENIOS'!DYA572</f>
        <v>0</v>
      </c>
      <c r="DYG19">
        <f>'SEGUIMIENTO CONVENIOS'!DYB572</f>
        <v>0</v>
      </c>
      <c r="DYH19">
        <f>'SEGUIMIENTO CONVENIOS'!DYC572</f>
        <v>0</v>
      </c>
      <c r="DYI19">
        <f>'SEGUIMIENTO CONVENIOS'!DYD572</f>
        <v>0</v>
      </c>
      <c r="DYJ19">
        <f>'SEGUIMIENTO CONVENIOS'!DYE572</f>
        <v>0</v>
      </c>
      <c r="DYK19">
        <f>'SEGUIMIENTO CONVENIOS'!DYF572</f>
        <v>0</v>
      </c>
      <c r="DYL19">
        <f>'SEGUIMIENTO CONVENIOS'!DYG572</f>
        <v>0</v>
      </c>
      <c r="DYM19">
        <f>'SEGUIMIENTO CONVENIOS'!DYH572</f>
        <v>0</v>
      </c>
      <c r="DYN19">
        <f>'SEGUIMIENTO CONVENIOS'!DYI572</f>
        <v>0</v>
      </c>
      <c r="DYO19">
        <f>'SEGUIMIENTO CONVENIOS'!DYJ572</f>
        <v>0</v>
      </c>
      <c r="DYP19">
        <f>'SEGUIMIENTO CONVENIOS'!DYK572</f>
        <v>0</v>
      </c>
      <c r="DYQ19">
        <f>'SEGUIMIENTO CONVENIOS'!DYL572</f>
        <v>0</v>
      </c>
      <c r="DYR19">
        <f>'SEGUIMIENTO CONVENIOS'!DYM572</f>
        <v>0</v>
      </c>
      <c r="DYS19">
        <f>'SEGUIMIENTO CONVENIOS'!DYN572</f>
        <v>0</v>
      </c>
      <c r="DYT19">
        <f>'SEGUIMIENTO CONVENIOS'!DYO572</f>
        <v>0</v>
      </c>
      <c r="DYU19">
        <f>'SEGUIMIENTO CONVENIOS'!DYP572</f>
        <v>0</v>
      </c>
      <c r="DYV19">
        <f>'SEGUIMIENTO CONVENIOS'!DYQ572</f>
        <v>0</v>
      </c>
      <c r="DYW19">
        <f>'SEGUIMIENTO CONVENIOS'!DYR572</f>
        <v>0</v>
      </c>
      <c r="DYX19">
        <f>'SEGUIMIENTO CONVENIOS'!DYS572</f>
        <v>0</v>
      </c>
      <c r="DYY19">
        <f>'SEGUIMIENTO CONVENIOS'!DYT572</f>
        <v>0</v>
      </c>
      <c r="DYZ19">
        <f>'SEGUIMIENTO CONVENIOS'!DYU572</f>
        <v>0</v>
      </c>
      <c r="DZA19">
        <f>'SEGUIMIENTO CONVENIOS'!DYV572</f>
        <v>0</v>
      </c>
      <c r="DZB19">
        <f>'SEGUIMIENTO CONVENIOS'!DYW572</f>
        <v>0</v>
      </c>
      <c r="DZC19">
        <f>'SEGUIMIENTO CONVENIOS'!DYX572</f>
        <v>0</v>
      </c>
      <c r="DZD19">
        <f>'SEGUIMIENTO CONVENIOS'!DYY572</f>
        <v>0</v>
      </c>
      <c r="DZE19">
        <f>'SEGUIMIENTO CONVENIOS'!DYZ572</f>
        <v>0</v>
      </c>
      <c r="DZF19">
        <f>'SEGUIMIENTO CONVENIOS'!DZA572</f>
        <v>0</v>
      </c>
      <c r="DZG19">
        <f>'SEGUIMIENTO CONVENIOS'!DZB572</f>
        <v>0</v>
      </c>
      <c r="DZH19">
        <f>'SEGUIMIENTO CONVENIOS'!DZC572</f>
        <v>0</v>
      </c>
      <c r="DZI19">
        <f>'SEGUIMIENTO CONVENIOS'!DZD572</f>
        <v>0</v>
      </c>
      <c r="DZJ19">
        <f>'SEGUIMIENTO CONVENIOS'!DZE572</f>
        <v>0</v>
      </c>
      <c r="DZK19">
        <f>'SEGUIMIENTO CONVENIOS'!DZF572</f>
        <v>0</v>
      </c>
      <c r="DZL19">
        <f>'SEGUIMIENTO CONVENIOS'!DZG572</f>
        <v>0</v>
      </c>
      <c r="DZM19">
        <f>'SEGUIMIENTO CONVENIOS'!DZH572</f>
        <v>0</v>
      </c>
      <c r="DZN19">
        <f>'SEGUIMIENTO CONVENIOS'!DZI572</f>
        <v>0</v>
      </c>
      <c r="DZO19">
        <f>'SEGUIMIENTO CONVENIOS'!DZJ572</f>
        <v>0</v>
      </c>
      <c r="DZP19">
        <f>'SEGUIMIENTO CONVENIOS'!DZK572</f>
        <v>0</v>
      </c>
      <c r="DZQ19">
        <f>'SEGUIMIENTO CONVENIOS'!DZL572</f>
        <v>0</v>
      </c>
      <c r="DZR19">
        <f>'SEGUIMIENTO CONVENIOS'!DZM572</f>
        <v>0</v>
      </c>
      <c r="DZS19">
        <f>'SEGUIMIENTO CONVENIOS'!DZN572</f>
        <v>0</v>
      </c>
      <c r="DZT19">
        <f>'SEGUIMIENTO CONVENIOS'!DZO572</f>
        <v>0</v>
      </c>
      <c r="DZU19">
        <f>'SEGUIMIENTO CONVENIOS'!DZP572</f>
        <v>0</v>
      </c>
      <c r="DZV19">
        <f>'SEGUIMIENTO CONVENIOS'!DZQ572</f>
        <v>0</v>
      </c>
      <c r="DZW19">
        <f>'SEGUIMIENTO CONVENIOS'!DZR572</f>
        <v>0</v>
      </c>
      <c r="DZX19">
        <f>'SEGUIMIENTO CONVENIOS'!DZS572</f>
        <v>0</v>
      </c>
      <c r="DZY19">
        <f>'SEGUIMIENTO CONVENIOS'!DZT572</f>
        <v>0</v>
      </c>
      <c r="DZZ19">
        <f>'SEGUIMIENTO CONVENIOS'!DZU572</f>
        <v>0</v>
      </c>
      <c r="EAA19">
        <f>'SEGUIMIENTO CONVENIOS'!DZV572</f>
        <v>0</v>
      </c>
      <c r="EAB19">
        <f>'SEGUIMIENTO CONVENIOS'!DZW572</f>
        <v>0</v>
      </c>
      <c r="EAC19">
        <f>'SEGUIMIENTO CONVENIOS'!DZX572</f>
        <v>0</v>
      </c>
      <c r="EAD19">
        <f>'SEGUIMIENTO CONVENIOS'!DZY572</f>
        <v>0</v>
      </c>
      <c r="EAE19">
        <f>'SEGUIMIENTO CONVENIOS'!DZZ572</f>
        <v>0</v>
      </c>
      <c r="EAF19">
        <f>'SEGUIMIENTO CONVENIOS'!EAA572</f>
        <v>0</v>
      </c>
      <c r="EAG19">
        <f>'SEGUIMIENTO CONVENIOS'!EAB572</f>
        <v>0</v>
      </c>
      <c r="EAH19">
        <f>'SEGUIMIENTO CONVENIOS'!EAC572</f>
        <v>0</v>
      </c>
      <c r="EAI19">
        <f>'SEGUIMIENTO CONVENIOS'!EAD572</f>
        <v>0</v>
      </c>
      <c r="EAJ19">
        <f>'SEGUIMIENTO CONVENIOS'!EAE572</f>
        <v>0</v>
      </c>
      <c r="EAK19">
        <f>'SEGUIMIENTO CONVENIOS'!EAF572</f>
        <v>0</v>
      </c>
      <c r="EAL19">
        <f>'SEGUIMIENTO CONVENIOS'!EAG572</f>
        <v>0</v>
      </c>
      <c r="EAM19">
        <f>'SEGUIMIENTO CONVENIOS'!EAH572</f>
        <v>0</v>
      </c>
      <c r="EAN19">
        <f>'SEGUIMIENTO CONVENIOS'!EAI572</f>
        <v>0</v>
      </c>
      <c r="EAO19">
        <f>'SEGUIMIENTO CONVENIOS'!EAJ572</f>
        <v>0</v>
      </c>
      <c r="EAP19">
        <f>'SEGUIMIENTO CONVENIOS'!EAK572</f>
        <v>0</v>
      </c>
      <c r="EAQ19">
        <f>'SEGUIMIENTO CONVENIOS'!EAL572</f>
        <v>0</v>
      </c>
      <c r="EAR19">
        <f>'SEGUIMIENTO CONVENIOS'!EAM572</f>
        <v>0</v>
      </c>
      <c r="EAS19">
        <f>'SEGUIMIENTO CONVENIOS'!EAN572</f>
        <v>0</v>
      </c>
      <c r="EAT19">
        <f>'SEGUIMIENTO CONVENIOS'!EAO572</f>
        <v>0</v>
      </c>
      <c r="EAU19">
        <f>'SEGUIMIENTO CONVENIOS'!EAP572</f>
        <v>0</v>
      </c>
      <c r="EAV19">
        <f>'SEGUIMIENTO CONVENIOS'!EAQ572</f>
        <v>0</v>
      </c>
      <c r="EAW19">
        <f>'SEGUIMIENTO CONVENIOS'!EAR572</f>
        <v>0</v>
      </c>
      <c r="EAX19">
        <f>'SEGUIMIENTO CONVENIOS'!EAS572</f>
        <v>0</v>
      </c>
      <c r="EAY19">
        <f>'SEGUIMIENTO CONVENIOS'!EAT572</f>
        <v>0</v>
      </c>
      <c r="EAZ19">
        <f>'SEGUIMIENTO CONVENIOS'!EAU572</f>
        <v>0</v>
      </c>
      <c r="EBA19">
        <f>'SEGUIMIENTO CONVENIOS'!EAV572</f>
        <v>0</v>
      </c>
      <c r="EBB19">
        <f>'SEGUIMIENTO CONVENIOS'!EAW572</f>
        <v>0</v>
      </c>
      <c r="EBC19">
        <f>'SEGUIMIENTO CONVENIOS'!EAX572</f>
        <v>0</v>
      </c>
      <c r="EBD19">
        <f>'SEGUIMIENTO CONVENIOS'!EAY572</f>
        <v>0</v>
      </c>
      <c r="EBE19">
        <f>'SEGUIMIENTO CONVENIOS'!EAZ572</f>
        <v>0</v>
      </c>
      <c r="EBF19">
        <f>'SEGUIMIENTO CONVENIOS'!EBA572</f>
        <v>0</v>
      </c>
      <c r="EBG19">
        <f>'SEGUIMIENTO CONVENIOS'!EBB572</f>
        <v>0</v>
      </c>
      <c r="EBH19">
        <f>'SEGUIMIENTO CONVENIOS'!EBC572</f>
        <v>0</v>
      </c>
      <c r="EBI19">
        <f>'SEGUIMIENTO CONVENIOS'!EBD572</f>
        <v>0</v>
      </c>
      <c r="EBJ19">
        <f>'SEGUIMIENTO CONVENIOS'!EBE572</f>
        <v>0</v>
      </c>
      <c r="EBK19">
        <f>'SEGUIMIENTO CONVENIOS'!EBF572</f>
        <v>0</v>
      </c>
      <c r="EBL19">
        <f>'SEGUIMIENTO CONVENIOS'!EBG572</f>
        <v>0</v>
      </c>
      <c r="EBM19">
        <f>'SEGUIMIENTO CONVENIOS'!EBH572</f>
        <v>0</v>
      </c>
      <c r="EBN19">
        <f>'SEGUIMIENTO CONVENIOS'!EBI572</f>
        <v>0</v>
      </c>
      <c r="EBO19">
        <f>'SEGUIMIENTO CONVENIOS'!EBJ572</f>
        <v>0</v>
      </c>
      <c r="EBP19">
        <f>'SEGUIMIENTO CONVENIOS'!EBK572</f>
        <v>0</v>
      </c>
      <c r="EBQ19">
        <f>'SEGUIMIENTO CONVENIOS'!EBL572</f>
        <v>0</v>
      </c>
      <c r="EBR19">
        <f>'SEGUIMIENTO CONVENIOS'!EBM572</f>
        <v>0</v>
      </c>
      <c r="EBS19">
        <f>'SEGUIMIENTO CONVENIOS'!EBN572</f>
        <v>0</v>
      </c>
      <c r="EBT19">
        <f>'SEGUIMIENTO CONVENIOS'!EBO572</f>
        <v>0</v>
      </c>
      <c r="EBU19">
        <f>'SEGUIMIENTO CONVENIOS'!EBP572</f>
        <v>0</v>
      </c>
      <c r="EBV19">
        <f>'SEGUIMIENTO CONVENIOS'!EBQ572</f>
        <v>0</v>
      </c>
      <c r="EBW19">
        <f>'SEGUIMIENTO CONVENIOS'!EBR572</f>
        <v>0</v>
      </c>
      <c r="EBX19">
        <f>'SEGUIMIENTO CONVENIOS'!EBS572</f>
        <v>0</v>
      </c>
      <c r="EBY19">
        <f>'SEGUIMIENTO CONVENIOS'!EBT572</f>
        <v>0</v>
      </c>
      <c r="EBZ19">
        <f>'SEGUIMIENTO CONVENIOS'!EBU572</f>
        <v>0</v>
      </c>
      <c r="ECA19">
        <f>'SEGUIMIENTO CONVENIOS'!EBV572</f>
        <v>0</v>
      </c>
      <c r="ECB19">
        <f>'SEGUIMIENTO CONVENIOS'!EBW572</f>
        <v>0</v>
      </c>
      <c r="ECC19">
        <f>'SEGUIMIENTO CONVENIOS'!EBX572</f>
        <v>0</v>
      </c>
      <c r="ECD19">
        <f>'SEGUIMIENTO CONVENIOS'!EBY572</f>
        <v>0</v>
      </c>
      <c r="ECE19">
        <f>'SEGUIMIENTO CONVENIOS'!EBZ572</f>
        <v>0</v>
      </c>
      <c r="ECF19">
        <f>'SEGUIMIENTO CONVENIOS'!ECA572</f>
        <v>0</v>
      </c>
      <c r="ECG19">
        <f>'SEGUIMIENTO CONVENIOS'!ECB572</f>
        <v>0</v>
      </c>
      <c r="ECH19">
        <f>'SEGUIMIENTO CONVENIOS'!ECC572</f>
        <v>0</v>
      </c>
      <c r="ECI19">
        <f>'SEGUIMIENTO CONVENIOS'!ECD572</f>
        <v>0</v>
      </c>
      <c r="ECJ19">
        <f>'SEGUIMIENTO CONVENIOS'!ECE572</f>
        <v>0</v>
      </c>
      <c r="ECK19">
        <f>'SEGUIMIENTO CONVENIOS'!ECF572</f>
        <v>0</v>
      </c>
      <c r="ECL19">
        <f>'SEGUIMIENTO CONVENIOS'!ECG572</f>
        <v>0</v>
      </c>
      <c r="ECM19">
        <f>'SEGUIMIENTO CONVENIOS'!ECH572</f>
        <v>0</v>
      </c>
      <c r="ECN19">
        <f>'SEGUIMIENTO CONVENIOS'!ECI572</f>
        <v>0</v>
      </c>
      <c r="ECO19">
        <f>'SEGUIMIENTO CONVENIOS'!ECJ572</f>
        <v>0</v>
      </c>
      <c r="ECP19">
        <f>'SEGUIMIENTO CONVENIOS'!ECK572</f>
        <v>0</v>
      </c>
      <c r="ECQ19">
        <f>'SEGUIMIENTO CONVENIOS'!ECL572</f>
        <v>0</v>
      </c>
      <c r="ECR19">
        <f>'SEGUIMIENTO CONVENIOS'!ECM572</f>
        <v>0</v>
      </c>
      <c r="ECS19">
        <f>'SEGUIMIENTO CONVENIOS'!ECN572</f>
        <v>0</v>
      </c>
      <c r="ECT19">
        <f>'SEGUIMIENTO CONVENIOS'!ECO572</f>
        <v>0</v>
      </c>
      <c r="ECU19">
        <f>'SEGUIMIENTO CONVENIOS'!ECP572</f>
        <v>0</v>
      </c>
      <c r="ECV19">
        <f>'SEGUIMIENTO CONVENIOS'!ECQ572</f>
        <v>0</v>
      </c>
      <c r="ECW19">
        <f>'SEGUIMIENTO CONVENIOS'!ECR572</f>
        <v>0</v>
      </c>
      <c r="ECX19">
        <f>'SEGUIMIENTO CONVENIOS'!ECS572</f>
        <v>0</v>
      </c>
      <c r="ECY19">
        <f>'SEGUIMIENTO CONVENIOS'!ECT572</f>
        <v>0</v>
      </c>
      <c r="ECZ19">
        <f>'SEGUIMIENTO CONVENIOS'!ECU572</f>
        <v>0</v>
      </c>
      <c r="EDA19">
        <f>'SEGUIMIENTO CONVENIOS'!ECV572</f>
        <v>0</v>
      </c>
      <c r="EDB19">
        <f>'SEGUIMIENTO CONVENIOS'!ECW572</f>
        <v>0</v>
      </c>
      <c r="EDC19">
        <f>'SEGUIMIENTO CONVENIOS'!ECX572</f>
        <v>0</v>
      </c>
      <c r="EDD19">
        <f>'SEGUIMIENTO CONVENIOS'!ECY572</f>
        <v>0</v>
      </c>
      <c r="EDE19">
        <f>'SEGUIMIENTO CONVENIOS'!ECZ572</f>
        <v>0</v>
      </c>
      <c r="EDF19">
        <f>'SEGUIMIENTO CONVENIOS'!EDA572</f>
        <v>0</v>
      </c>
      <c r="EDG19">
        <f>'SEGUIMIENTO CONVENIOS'!EDB572</f>
        <v>0</v>
      </c>
      <c r="EDH19">
        <f>'SEGUIMIENTO CONVENIOS'!EDC572</f>
        <v>0</v>
      </c>
      <c r="EDI19">
        <f>'SEGUIMIENTO CONVENIOS'!EDD572</f>
        <v>0</v>
      </c>
      <c r="EDJ19">
        <f>'SEGUIMIENTO CONVENIOS'!EDE572</f>
        <v>0</v>
      </c>
      <c r="EDK19">
        <f>'SEGUIMIENTO CONVENIOS'!EDF572</f>
        <v>0</v>
      </c>
      <c r="EDL19">
        <f>'SEGUIMIENTO CONVENIOS'!EDG572</f>
        <v>0</v>
      </c>
      <c r="EDM19">
        <f>'SEGUIMIENTO CONVENIOS'!EDH572</f>
        <v>0</v>
      </c>
      <c r="EDN19">
        <f>'SEGUIMIENTO CONVENIOS'!EDI572</f>
        <v>0</v>
      </c>
      <c r="EDO19">
        <f>'SEGUIMIENTO CONVENIOS'!EDJ572</f>
        <v>0</v>
      </c>
      <c r="EDP19">
        <f>'SEGUIMIENTO CONVENIOS'!EDK572</f>
        <v>0</v>
      </c>
      <c r="EDQ19">
        <f>'SEGUIMIENTO CONVENIOS'!EDL572</f>
        <v>0</v>
      </c>
      <c r="EDR19">
        <f>'SEGUIMIENTO CONVENIOS'!EDM572</f>
        <v>0</v>
      </c>
      <c r="EDS19">
        <f>'SEGUIMIENTO CONVENIOS'!EDN572</f>
        <v>0</v>
      </c>
      <c r="EDT19">
        <f>'SEGUIMIENTO CONVENIOS'!EDO572</f>
        <v>0</v>
      </c>
      <c r="EDU19">
        <f>'SEGUIMIENTO CONVENIOS'!EDP572</f>
        <v>0</v>
      </c>
      <c r="EDV19">
        <f>'SEGUIMIENTO CONVENIOS'!EDQ572</f>
        <v>0</v>
      </c>
      <c r="EDW19">
        <f>'SEGUIMIENTO CONVENIOS'!EDR572</f>
        <v>0</v>
      </c>
      <c r="EDX19">
        <f>'SEGUIMIENTO CONVENIOS'!EDS572</f>
        <v>0</v>
      </c>
      <c r="EDY19">
        <f>'SEGUIMIENTO CONVENIOS'!EDT572</f>
        <v>0</v>
      </c>
      <c r="EDZ19">
        <f>'SEGUIMIENTO CONVENIOS'!EDU572</f>
        <v>0</v>
      </c>
      <c r="EEA19">
        <f>'SEGUIMIENTO CONVENIOS'!EDV572</f>
        <v>0</v>
      </c>
      <c r="EEB19">
        <f>'SEGUIMIENTO CONVENIOS'!EDW572</f>
        <v>0</v>
      </c>
      <c r="EEC19">
        <f>'SEGUIMIENTO CONVENIOS'!EDX572</f>
        <v>0</v>
      </c>
      <c r="EED19">
        <f>'SEGUIMIENTO CONVENIOS'!EDY572</f>
        <v>0</v>
      </c>
      <c r="EEE19">
        <f>'SEGUIMIENTO CONVENIOS'!EDZ572</f>
        <v>0</v>
      </c>
      <c r="EEF19">
        <f>'SEGUIMIENTO CONVENIOS'!EEA572</f>
        <v>0</v>
      </c>
      <c r="EEG19">
        <f>'SEGUIMIENTO CONVENIOS'!EEB572</f>
        <v>0</v>
      </c>
      <c r="EEH19">
        <f>'SEGUIMIENTO CONVENIOS'!EEC572</f>
        <v>0</v>
      </c>
      <c r="EEI19">
        <f>'SEGUIMIENTO CONVENIOS'!EED572</f>
        <v>0</v>
      </c>
      <c r="EEJ19">
        <f>'SEGUIMIENTO CONVENIOS'!EEE572</f>
        <v>0</v>
      </c>
      <c r="EEK19">
        <f>'SEGUIMIENTO CONVENIOS'!EEF572</f>
        <v>0</v>
      </c>
      <c r="EEL19">
        <f>'SEGUIMIENTO CONVENIOS'!EEG572</f>
        <v>0</v>
      </c>
      <c r="EEM19">
        <f>'SEGUIMIENTO CONVENIOS'!EEH572</f>
        <v>0</v>
      </c>
      <c r="EEN19">
        <f>'SEGUIMIENTO CONVENIOS'!EEI572</f>
        <v>0</v>
      </c>
      <c r="EEO19">
        <f>'SEGUIMIENTO CONVENIOS'!EEJ572</f>
        <v>0</v>
      </c>
      <c r="EEP19">
        <f>'SEGUIMIENTO CONVENIOS'!EEK572</f>
        <v>0</v>
      </c>
      <c r="EEQ19">
        <f>'SEGUIMIENTO CONVENIOS'!EEL572</f>
        <v>0</v>
      </c>
      <c r="EER19">
        <f>'SEGUIMIENTO CONVENIOS'!EEM572</f>
        <v>0</v>
      </c>
      <c r="EES19">
        <f>'SEGUIMIENTO CONVENIOS'!EEN572</f>
        <v>0</v>
      </c>
      <c r="EET19">
        <f>'SEGUIMIENTO CONVENIOS'!EEO572</f>
        <v>0</v>
      </c>
      <c r="EEU19">
        <f>'SEGUIMIENTO CONVENIOS'!EEP572</f>
        <v>0</v>
      </c>
      <c r="EEV19">
        <f>'SEGUIMIENTO CONVENIOS'!EEQ572</f>
        <v>0</v>
      </c>
      <c r="EEW19">
        <f>'SEGUIMIENTO CONVENIOS'!EER572</f>
        <v>0</v>
      </c>
      <c r="EEX19">
        <f>'SEGUIMIENTO CONVENIOS'!EES572</f>
        <v>0</v>
      </c>
      <c r="EEY19">
        <f>'SEGUIMIENTO CONVENIOS'!EET572</f>
        <v>0</v>
      </c>
      <c r="EEZ19">
        <f>'SEGUIMIENTO CONVENIOS'!EEU572</f>
        <v>0</v>
      </c>
      <c r="EFA19">
        <f>'SEGUIMIENTO CONVENIOS'!EEV572</f>
        <v>0</v>
      </c>
      <c r="EFB19">
        <f>'SEGUIMIENTO CONVENIOS'!EEW572</f>
        <v>0</v>
      </c>
      <c r="EFC19">
        <f>'SEGUIMIENTO CONVENIOS'!EEX572</f>
        <v>0</v>
      </c>
      <c r="EFD19">
        <f>'SEGUIMIENTO CONVENIOS'!EEY572</f>
        <v>0</v>
      </c>
      <c r="EFE19">
        <f>'SEGUIMIENTO CONVENIOS'!EEZ572</f>
        <v>0</v>
      </c>
      <c r="EFF19">
        <f>'SEGUIMIENTO CONVENIOS'!EFA572</f>
        <v>0</v>
      </c>
      <c r="EFG19">
        <f>'SEGUIMIENTO CONVENIOS'!EFB572</f>
        <v>0</v>
      </c>
      <c r="EFH19">
        <f>'SEGUIMIENTO CONVENIOS'!EFC572</f>
        <v>0</v>
      </c>
      <c r="EFI19">
        <f>'SEGUIMIENTO CONVENIOS'!EFD572</f>
        <v>0</v>
      </c>
      <c r="EFJ19">
        <f>'SEGUIMIENTO CONVENIOS'!EFE572</f>
        <v>0</v>
      </c>
      <c r="EFK19">
        <f>'SEGUIMIENTO CONVENIOS'!EFF572</f>
        <v>0</v>
      </c>
      <c r="EFL19">
        <f>'SEGUIMIENTO CONVENIOS'!EFG572</f>
        <v>0</v>
      </c>
      <c r="EFM19">
        <f>'SEGUIMIENTO CONVENIOS'!EFH572</f>
        <v>0</v>
      </c>
      <c r="EFN19">
        <f>'SEGUIMIENTO CONVENIOS'!EFI572</f>
        <v>0</v>
      </c>
      <c r="EFO19">
        <f>'SEGUIMIENTO CONVENIOS'!EFJ572</f>
        <v>0</v>
      </c>
      <c r="EFP19">
        <f>'SEGUIMIENTO CONVENIOS'!EFK572</f>
        <v>0</v>
      </c>
      <c r="EFQ19">
        <f>'SEGUIMIENTO CONVENIOS'!EFL572</f>
        <v>0</v>
      </c>
      <c r="EFR19">
        <f>'SEGUIMIENTO CONVENIOS'!EFM572</f>
        <v>0</v>
      </c>
      <c r="EFS19">
        <f>'SEGUIMIENTO CONVENIOS'!EFN572</f>
        <v>0</v>
      </c>
      <c r="EFT19">
        <f>'SEGUIMIENTO CONVENIOS'!EFO572</f>
        <v>0</v>
      </c>
      <c r="EFU19">
        <f>'SEGUIMIENTO CONVENIOS'!EFP572</f>
        <v>0</v>
      </c>
      <c r="EFV19">
        <f>'SEGUIMIENTO CONVENIOS'!EFQ572</f>
        <v>0</v>
      </c>
      <c r="EFW19">
        <f>'SEGUIMIENTO CONVENIOS'!EFR572</f>
        <v>0</v>
      </c>
      <c r="EFX19">
        <f>'SEGUIMIENTO CONVENIOS'!EFS572</f>
        <v>0</v>
      </c>
      <c r="EFY19">
        <f>'SEGUIMIENTO CONVENIOS'!EFT572</f>
        <v>0</v>
      </c>
      <c r="EFZ19">
        <f>'SEGUIMIENTO CONVENIOS'!EFU572</f>
        <v>0</v>
      </c>
      <c r="EGA19">
        <f>'SEGUIMIENTO CONVENIOS'!EFV572</f>
        <v>0</v>
      </c>
      <c r="EGB19">
        <f>'SEGUIMIENTO CONVENIOS'!EFW572</f>
        <v>0</v>
      </c>
      <c r="EGC19">
        <f>'SEGUIMIENTO CONVENIOS'!EFX572</f>
        <v>0</v>
      </c>
      <c r="EGD19">
        <f>'SEGUIMIENTO CONVENIOS'!EFY572</f>
        <v>0</v>
      </c>
      <c r="EGE19">
        <f>'SEGUIMIENTO CONVENIOS'!EFZ572</f>
        <v>0</v>
      </c>
      <c r="EGF19">
        <f>'SEGUIMIENTO CONVENIOS'!EGA572</f>
        <v>0</v>
      </c>
      <c r="EGG19">
        <f>'SEGUIMIENTO CONVENIOS'!EGB572</f>
        <v>0</v>
      </c>
      <c r="EGH19">
        <f>'SEGUIMIENTO CONVENIOS'!EGC572</f>
        <v>0</v>
      </c>
      <c r="EGI19">
        <f>'SEGUIMIENTO CONVENIOS'!EGD572</f>
        <v>0</v>
      </c>
      <c r="EGJ19">
        <f>'SEGUIMIENTO CONVENIOS'!EGE572</f>
        <v>0</v>
      </c>
      <c r="EGK19">
        <f>'SEGUIMIENTO CONVENIOS'!EGF572</f>
        <v>0</v>
      </c>
      <c r="EGL19">
        <f>'SEGUIMIENTO CONVENIOS'!EGG572</f>
        <v>0</v>
      </c>
      <c r="EGM19">
        <f>'SEGUIMIENTO CONVENIOS'!EGH572</f>
        <v>0</v>
      </c>
      <c r="EGN19">
        <f>'SEGUIMIENTO CONVENIOS'!EGI572</f>
        <v>0</v>
      </c>
      <c r="EGO19">
        <f>'SEGUIMIENTO CONVENIOS'!EGJ572</f>
        <v>0</v>
      </c>
      <c r="EGP19">
        <f>'SEGUIMIENTO CONVENIOS'!EGK572</f>
        <v>0</v>
      </c>
      <c r="EGQ19">
        <f>'SEGUIMIENTO CONVENIOS'!EGL572</f>
        <v>0</v>
      </c>
      <c r="EGR19">
        <f>'SEGUIMIENTO CONVENIOS'!EGM572</f>
        <v>0</v>
      </c>
      <c r="EGS19">
        <f>'SEGUIMIENTO CONVENIOS'!EGN572</f>
        <v>0</v>
      </c>
      <c r="EGT19">
        <f>'SEGUIMIENTO CONVENIOS'!EGO572</f>
        <v>0</v>
      </c>
      <c r="EGU19">
        <f>'SEGUIMIENTO CONVENIOS'!EGP572</f>
        <v>0</v>
      </c>
      <c r="EGV19">
        <f>'SEGUIMIENTO CONVENIOS'!EGQ572</f>
        <v>0</v>
      </c>
      <c r="EGW19">
        <f>'SEGUIMIENTO CONVENIOS'!EGR572</f>
        <v>0</v>
      </c>
      <c r="EGX19">
        <f>'SEGUIMIENTO CONVENIOS'!EGS572</f>
        <v>0</v>
      </c>
      <c r="EGY19">
        <f>'SEGUIMIENTO CONVENIOS'!EGT572</f>
        <v>0</v>
      </c>
      <c r="EGZ19">
        <f>'SEGUIMIENTO CONVENIOS'!EGU572</f>
        <v>0</v>
      </c>
      <c r="EHA19">
        <f>'SEGUIMIENTO CONVENIOS'!EGV572</f>
        <v>0</v>
      </c>
      <c r="EHB19">
        <f>'SEGUIMIENTO CONVENIOS'!EGW572</f>
        <v>0</v>
      </c>
      <c r="EHC19">
        <f>'SEGUIMIENTO CONVENIOS'!EGX572</f>
        <v>0</v>
      </c>
      <c r="EHD19">
        <f>'SEGUIMIENTO CONVENIOS'!EGY572</f>
        <v>0</v>
      </c>
      <c r="EHE19">
        <f>'SEGUIMIENTO CONVENIOS'!EGZ572</f>
        <v>0</v>
      </c>
      <c r="EHF19">
        <f>'SEGUIMIENTO CONVENIOS'!EHA572</f>
        <v>0</v>
      </c>
      <c r="EHG19">
        <f>'SEGUIMIENTO CONVENIOS'!EHB572</f>
        <v>0</v>
      </c>
      <c r="EHH19">
        <f>'SEGUIMIENTO CONVENIOS'!EHC572</f>
        <v>0</v>
      </c>
      <c r="EHI19">
        <f>'SEGUIMIENTO CONVENIOS'!EHD572</f>
        <v>0</v>
      </c>
      <c r="EHJ19">
        <f>'SEGUIMIENTO CONVENIOS'!EHE572</f>
        <v>0</v>
      </c>
      <c r="EHK19">
        <f>'SEGUIMIENTO CONVENIOS'!EHF572</f>
        <v>0</v>
      </c>
      <c r="EHL19">
        <f>'SEGUIMIENTO CONVENIOS'!EHG572</f>
        <v>0</v>
      </c>
      <c r="EHM19">
        <f>'SEGUIMIENTO CONVENIOS'!EHH572</f>
        <v>0</v>
      </c>
      <c r="EHN19">
        <f>'SEGUIMIENTO CONVENIOS'!EHI572</f>
        <v>0</v>
      </c>
      <c r="EHO19">
        <f>'SEGUIMIENTO CONVENIOS'!EHJ572</f>
        <v>0</v>
      </c>
      <c r="EHP19">
        <f>'SEGUIMIENTO CONVENIOS'!EHK572</f>
        <v>0</v>
      </c>
      <c r="EHQ19">
        <f>'SEGUIMIENTO CONVENIOS'!EHL572</f>
        <v>0</v>
      </c>
      <c r="EHR19">
        <f>'SEGUIMIENTO CONVENIOS'!EHM572</f>
        <v>0</v>
      </c>
      <c r="EHS19">
        <f>'SEGUIMIENTO CONVENIOS'!EHN572</f>
        <v>0</v>
      </c>
      <c r="EHT19">
        <f>'SEGUIMIENTO CONVENIOS'!EHO572</f>
        <v>0</v>
      </c>
      <c r="EHU19">
        <f>'SEGUIMIENTO CONVENIOS'!EHP572</f>
        <v>0</v>
      </c>
      <c r="EHV19">
        <f>'SEGUIMIENTO CONVENIOS'!EHQ572</f>
        <v>0</v>
      </c>
      <c r="EHW19">
        <f>'SEGUIMIENTO CONVENIOS'!EHR572</f>
        <v>0</v>
      </c>
      <c r="EHX19">
        <f>'SEGUIMIENTO CONVENIOS'!EHS572</f>
        <v>0</v>
      </c>
      <c r="EHY19">
        <f>'SEGUIMIENTO CONVENIOS'!EHT572</f>
        <v>0</v>
      </c>
      <c r="EHZ19">
        <f>'SEGUIMIENTO CONVENIOS'!EHU572</f>
        <v>0</v>
      </c>
      <c r="EIA19">
        <f>'SEGUIMIENTO CONVENIOS'!EHV572</f>
        <v>0</v>
      </c>
      <c r="EIB19">
        <f>'SEGUIMIENTO CONVENIOS'!EHW572</f>
        <v>0</v>
      </c>
      <c r="EIC19">
        <f>'SEGUIMIENTO CONVENIOS'!EHX572</f>
        <v>0</v>
      </c>
      <c r="EID19">
        <f>'SEGUIMIENTO CONVENIOS'!EHY572</f>
        <v>0</v>
      </c>
      <c r="EIE19">
        <f>'SEGUIMIENTO CONVENIOS'!EHZ572</f>
        <v>0</v>
      </c>
      <c r="EIF19">
        <f>'SEGUIMIENTO CONVENIOS'!EIA572</f>
        <v>0</v>
      </c>
      <c r="EIG19">
        <f>'SEGUIMIENTO CONVENIOS'!EIB572</f>
        <v>0</v>
      </c>
      <c r="EIH19">
        <f>'SEGUIMIENTO CONVENIOS'!EIC572</f>
        <v>0</v>
      </c>
      <c r="EII19">
        <f>'SEGUIMIENTO CONVENIOS'!EID572</f>
        <v>0</v>
      </c>
      <c r="EIJ19">
        <f>'SEGUIMIENTO CONVENIOS'!EIE572</f>
        <v>0</v>
      </c>
      <c r="EIK19">
        <f>'SEGUIMIENTO CONVENIOS'!EIF572</f>
        <v>0</v>
      </c>
      <c r="EIL19">
        <f>'SEGUIMIENTO CONVENIOS'!EIG572</f>
        <v>0</v>
      </c>
      <c r="EIM19">
        <f>'SEGUIMIENTO CONVENIOS'!EIH572</f>
        <v>0</v>
      </c>
      <c r="EIN19">
        <f>'SEGUIMIENTO CONVENIOS'!EII572</f>
        <v>0</v>
      </c>
      <c r="EIO19">
        <f>'SEGUIMIENTO CONVENIOS'!EIJ572</f>
        <v>0</v>
      </c>
      <c r="EIP19">
        <f>'SEGUIMIENTO CONVENIOS'!EIK572</f>
        <v>0</v>
      </c>
      <c r="EIQ19">
        <f>'SEGUIMIENTO CONVENIOS'!EIL572</f>
        <v>0</v>
      </c>
      <c r="EIR19">
        <f>'SEGUIMIENTO CONVENIOS'!EIM572</f>
        <v>0</v>
      </c>
      <c r="EIS19">
        <f>'SEGUIMIENTO CONVENIOS'!EIN572</f>
        <v>0</v>
      </c>
      <c r="EIT19">
        <f>'SEGUIMIENTO CONVENIOS'!EIO572</f>
        <v>0</v>
      </c>
      <c r="EIU19">
        <f>'SEGUIMIENTO CONVENIOS'!EIP572</f>
        <v>0</v>
      </c>
      <c r="EIV19">
        <f>'SEGUIMIENTO CONVENIOS'!EIQ572</f>
        <v>0</v>
      </c>
      <c r="EIW19">
        <f>'SEGUIMIENTO CONVENIOS'!EIR572</f>
        <v>0</v>
      </c>
      <c r="EIX19">
        <f>'SEGUIMIENTO CONVENIOS'!EIS572</f>
        <v>0</v>
      </c>
      <c r="EIY19">
        <f>'SEGUIMIENTO CONVENIOS'!EIT572</f>
        <v>0</v>
      </c>
      <c r="EIZ19">
        <f>'SEGUIMIENTO CONVENIOS'!EIU572</f>
        <v>0</v>
      </c>
      <c r="EJA19">
        <f>'SEGUIMIENTO CONVENIOS'!EIV572</f>
        <v>0</v>
      </c>
      <c r="EJB19">
        <f>'SEGUIMIENTO CONVENIOS'!EIW572</f>
        <v>0</v>
      </c>
      <c r="EJC19">
        <f>'SEGUIMIENTO CONVENIOS'!EIX572</f>
        <v>0</v>
      </c>
      <c r="EJD19">
        <f>'SEGUIMIENTO CONVENIOS'!EIY572</f>
        <v>0</v>
      </c>
      <c r="EJE19">
        <f>'SEGUIMIENTO CONVENIOS'!EIZ572</f>
        <v>0</v>
      </c>
      <c r="EJF19">
        <f>'SEGUIMIENTO CONVENIOS'!EJA572</f>
        <v>0</v>
      </c>
      <c r="EJG19">
        <f>'SEGUIMIENTO CONVENIOS'!EJB572</f>
        <v>0</v>
      </c>
      <c r="EJH19">
        <f>'SEGUIMIENTO CONVENIOS'!EJC572</f>
        <v>0</v>
      </c>
      <c r="EJI19">
        <f>'SEGUIMIENTO CONVENIOS'!EJD572</f>
        <v>0</v>
      </c>
      <c r="EJJ19">
        <f>'SEGUIMIENTO CONVENIOS'!EJE572</f>
        <v>0</v>
      </c>
      <c r="EJK19">
        <f>'SEGUIMIENTO CONVENIOS'!EJF572</f>
        <v>0</v>
      </c>
      <c r="EJL19">
        <f>'SEGUIMIENTO CONVENIOS'!EJG572</f>
        <v>0</v>
      </c>
      <c r="EJM19">
        <f>'SEGUIMIENTO CONVENIOS'!EJH572</f>
        <v>0</v>
      </c>
      <c r="EJN19">
        <f>'SEGUIMIENTO CONVENIOS'!EJI572</f>
        <v>0</v>
      </c>
      <c r="EJO19">
        <f>'SEGUIMIENTO CONVENIOS'!EJJ572</f>
        <v>0</v>
      </c>
      <c r="EJP19">
        <f>'SEGUIMIENTO CONVENIOS'!EJK572</f>
        <v>0</v>
      </c>
      <c r="EJQ19">
        <f>'SEGUIMIENTO CONVENIOS'!EJL572</f>
        <v>0</v>
      </c>
      <c r="EJR19">
        <f>'SEGUIMIENTO CONVENIOS'!EJM572</f>
        <v>0</v>
      </c>
      <c r="EJS19">
        <f>'SEGUIMIENTO CONVENIOS'!EJN572</f>
        <v>0</v>
      </c>
      <c r="EJT19">
        <f>'SEGUIMIENTO CONVENIOS'!EJO572</f>
        <v>0</v>
      </c>
      <c r="EJU19">
        <f>'SEGUIMIENTO CONVENIOS'!EJP572</f>
        <v>0</v>
      </c>
      <c r="EJV19">
        <f>'SEGUIMIENTO CONVENIOS'!EJQ572</f>
        <v>0</v>
      </c>
      <c r="EJW19">
        <f>'SEGUIMIENTO CONVENIOS'!EJR572</f>
        <v>0</v>
      </c>
      <c r="EJX19">
        <f>'SEGUIMIENTO CONVENIOS'!EJS572</f>
        <v>0</v>
      </c>
      <c r="EJY19">
        <f>'SEGUIMIENTO CONVENIOS'!EJT572</f>
        <v>0</v>
      </c>
      <c r="EJZ19">
        <f>'SEGUIMIENTO CONVENIOS'!EJU572</f>
        <v>0</v>
      </c>
      <c r="EKA19">
        <f>'SEGUIMIENTO CONVENIOS'!EJV572</f>
        <v>0</v>
      </c>
      <c r="EKB19">
        <f>'SEGUIMIENTO CONVENIOS'!EJW572</f>
        <v>0</v>
      </c>
      <c r="EKC19">
        <f>'SEGUIMIENTO CONVENIOS'!EJX572</f>
        <v>0</v>
      </c>
      <c r="EKD19">
        <f>'SEGUIMIENTO CONVENIOS'!EJY572</f>
        <v>0</v>
      </c>
      <c r="EKE19">
        <f>'SEGUIMIENTO CONVENIOS'!EJZ572</f>
        <v>0</v>
      </c>
      <c r="EKF19">
        <f>'SEGUIMIENTO CONVENIOS'!EKA572</f>
        <v>0</v>
      </c>
      <c r="EKG19">
        <f>'SEGUIMIENTO CONVENIOS'!EKB572</f>
        <v>0</v>
      </c>
      <c r="EKH19">
        <f>'SEGUIMIENTO CONVENIOS'!EKC572</f>
        <v>0</v>
      </c>
      <c r="EKI19">
        <f>'SEGUIMIENTO CONVENIOS'!EKD572</f>
        <v>0</v>
      </c>
      <c r="EKJ19">
        <f>'SEGUIMIENTO CONVENIOS'!EKE572</f>
        <v>0</v>
      </c>
      <c r="EKK19">
        <f>'SEGUIMIENTO CONVENIOS'!EKF572</f>
        <v>0</v>
      </c>
      <c r="EKL19">
        <f>'SEGUIMIENTO CONVENIOS'!EKG572</f>
        <v>0</v>
      </c>
      <c r="EKM19">
        <f>'SEGUIMIENTO CONVENIOS'!EKH572</f>
        <v>0</v>
      </c>
      <c r="EKN19">
        <f>'SEGUIMIENTO CONVENIOS'!EKI572</f>
        <v>0</v>
      </c>
      <c r="EKO19">
        <f>'SEGUIMIENTO CONVENIOS'!EKJ572</f>
        <v>0</v>
      </c>
      <c r="EKP19">
        <f>'SEGUIMIENTO CONVENIOS'!EKK572</f>
        <v>0</v>
      </c>
      <c r="EKQ19">
        <f>'SEGUIMIENTO CONVENIOS'!EKL572</f>
        <v>0</v>
      </c>
      <c r="EKR19">
        <f>'SEGUIMIENTO CONVENIOS'!EKM572</f>
        <v>0</v>
      </c>
      <c r="EKS19">
        <f>'SEGUIMIENTO CONVENIOS'!EKN572</f>
        <v>0</v>
      </c>
      <c r="EKT19">
        <f>'SEGUIMIENTO CONVENIOS'!EKO572</f>
        <v>0</v>
      </c>
      <c r="EKU19">
        <f>'SEGUIMIENTO CONVENIOS'!EKP572</f>
        <v>0</v>
      </c>
      <c r="EKV19">
        <f>'SEGUIMIENTO CONVENIOS'!EKQ572</f>
        <v>0</v>
      </c>
      <c r="EKW19">
        <f>'SEGUIMIENTO CONVENIOS'!EKR572</f>
        <v>0</v>
      </c>
      <c r="EKX19">
        <f>'SEGUIMIENTO CONVENIOS'!EKS572</f>
        <v>0</v>
      </c>
      <c r="EKY19">
        <f>'SEGUIMIENTO CONVENIOS'!EKT572</f>
        <v>0</v>
      </c>
      <c r="EKZ19">
        <f>'SEGUIMIENTO CONVENIOS'!EKU572</f>
        <v>0</v>
      </c>
      <c r="ELA19">
        <f>'SEGUIMIENTO CONVENIOS'!EKV572</f>
        <v>0</v>
      </c>
      <c r="ELB19">
        <f>'SEGUIMIENTO CONVENIOS'!EKW572</f>
        <v>0</v>
      </c>
      <c r="ELC19">
        <f>'SEGUIMIENTO CONVENIOS'!EKX572</f>
        <v>0</v>
      </c>
      <c r="ELD19">
        <f>'SEGUIMIENTO CONVENIOS'!EKY572</f>
        <v>0</v>
      </c>
      <c r="ELE19">
        <f>'SEGUIMIENTO CONVENIOS'!EKZ572</f>
        <v>0</v>
      </c>
      <c r="ELF19">
        <f>'SEGUIMIENTO CONVENIOS'!ELA572</f>
        <v>0</v>
      </c>
      <c r="ELG19">
        <f>'SEGUIMIENTO CONVENIOS'!ELB572</f>
        <v>0</v>
      </c>
      <c r="ELH19">
        <f>'SEGUIMIENTO CONVENIOS'!ELC572</f>
        <v>0</v>
      </c>
      <c r="ELI19">
        <f>'SEGUIMIENTO CONVENIOS'!ELD572</f>
        <v>0</v>
      </c>
      <c r="ELJ19">
        <f>'SEGUIMIENTO CONVENIOS'!ELE572</f>
        <v>0</v>
      </c>
      <c r="ELK19">
        <f>'SEGUIMIENTO CONVENIOS'!ELF572</f>
        <v>0</v>
      </c>
      <c r="ELL19">
        <f>'SEGUIMIENTO CONVENIOS'!ELG572</f>
        <v>0</v>
      </c>
      <c r="ELM19">
        <f>'SEGUIMIENTO CONVENIOS'!ELH572</f>
        <v>0</v>
      </c>
      <c r="ELN19">
        <f>'SEGUIMIENTO CONVENIOS'!ELI572</f>
        <v>0</v>
      </c>
      <c r="ELO19">
        <f>'SEGUIMIENTO CONVENIOS'!ELJ572</f>
        <v>0</v>
      </c>
      <c r="ELP19">
        <f>'SEGUIMIENTO CONVENIOS'!ELK572</f>
        <v>0</v>
      </c>
      <c r="ELQ19">
        <f>'SEGUIMIENTO CONVENIOS'!ELL572</f>
        <v>0</v>
      </c>
      <c r="ELR19">
        <f>'SEGUIMIENTO CONVENIOS'!ELM572</f>
        <v>0</v>
      </c>
      <c r="ELS19">
        <f>'SEGUIMIENTO CONVENIOS'!ELN572</f>
        <v>0</v>
      </c>
      <c r="ELT19">
        <f>'SEGUIMIENTO CONVENIOS'!ELO572</f>
        <v>0</v>
      </c>
      <c r="ELU19">
        <f>'SEGUIMIENTO CONVENIOS'!ELP572</f>
        <v>0</v>
      </c>
      <c r="ELV19">
        <f>'SEGUIMIENTO CONVENIOS'!ELQ572</f>
        <v>0</v>
      </c>
      <c r="ELW19">
        <f>'SEGUIMIENTO CONVENIOS'!ELR572</f>
        <v>0</v>
      </c>
      <c r="ELX19">
        <f>'SEGUIMIENTO CONVENIOS'!ELS572</f>
        <v>0</v>
      </c>
      <c r="ELY19">
        <f>'SEGUIMIENTO CONVENIOS'!ELT572</f>
        <v>0</v>
      </c>
      <c r="ELZ19">
        <f>'SEGUIMIENTO CONVENIOS'!ELU572</f>
        <v>0</v>
      </c>
      <c r="EMA19">
        <f>'SEGUIMIENTO CONVENIOS'!ELV572</f>
        <v>0</v>
      </c>
      <c r="EMB19">
        <f>'SEGUIMIENTO CONVENIOS'!ELW572</f>
        <v>0</v>
      </c>
      <c r="EMC19">
        <f>'SEGUIMIENTO CONVENIOS'!ELX572</f>
        <v>0</v>
      </c>
      <c r="EMD19">
        <f>'SEGUIMIENTO CONVENIOS'!ELY572</f>
        <v>0</v>
      </c>
      <c r="EME19">
        <f>'SEGUIMIENTO CONVENIOS'!ELZ572</f>
        <v>0</v>
      </c>
      <c r="EMF19">
        <f>'SEGUIMIENTO CONVENIOS'!EMA572</f>
        <v>0</v>
      </c>
      <c r="EMG19">
        <f>'SEGUIMIENTO CONVENIOS'!EMB572</f>
        <v>0</v>
      </c>
      <c r="EMH19">
        <f>'SEGUIMIENTO CONVENIOS'!EMC572</f>
        <v>0</v>
      </c>
      <c r="EMI19">
        <f>'SEGUIMIENTO CONVENIOS'!EMD572</f>
        <v>0</v>
      </c>
      <c r="EMJ19">
        <f>'SEGUIMIENTO CONVENIOS'!EME572</f>
        <v>0</v>
      </c>
      <c r="EMK19">
        <f>'SEGUIMIENTO CONVENIOS'!EMF572</f>
        <v>0</v>
      </c>
      <c r="EML19">
        <f>'SEGUIMIENTO CONVENIOS'!EMG572</f>
        <v>0</v>
      </c>
      <c r="EMM19">
        <f>'SEGUIMIENTO CONVENIOS'!EMH572</f>
        <v>0</v>
      </c>
      <c r="EMN19">
        <f>'SEGUIMIENTO CONVENIOS'!EMI572</f>
        <v>0</v>
      </c>
      <c r="EMO19">
        <f>'SEGUIMIENTO CONVENIOS'!EMJ572</f>
        <v>0</v>
      </c>
      <c r="EMP19">
        <f>'SEGUIMIENTO CONVENIOS'!EMK572</f>
        <v>0</v>
      </c>
      <c r="EMQ19">
        <f>'SEGUIMIENTO CONVENIOS'!EML572</f>
        <v>0</v>
      </c>
      <c r="EMR19">
        <f>'SEGUIMIENTO CONVENIOS'!EMM572</f>
        <v>0</v>
      </c>
      <c r="EMS19">
        <f>'SEGUIMIENTO CONVENIOS'!EMN572</f>
        <v>0</v>
      </c>
      <c r="EMT19">
        <f>'SEGUIMIENTO CONVENIOS'!EMO572</f>
        <v>0</v>
      </c>
      <c r="EMU19">
        <f>'SEGUIMIENTO CONVENIOS'!EMP572</f>
        <v>0</v>
      </c>
      <c r="EMV19">
        <f>'SEGUIMIENTO CONVENIOS'!EMQ572</f>
        <v>0</v>
      </c>
      <c r="EMW19">
        <f>'SEGUIMIENTO CONVENIOS'!EMR572</f>
        <v>0</v>
      </c>
      <c r="EMX19">
        <f>'SEGUIMIENTO CONVENIOS'!EMS572</f>
        <v>0</v>
      </c>
      <c r="EMY19">
        <f>'SEGUIMIENTO CONVENIOS'!EMT572</f>
        <v>0</v>
      </c>
      <c r="EMZ19">
        <f>'SEGUIMIENTO CONVENIOS'!EMU572</f>
        <v>0</v>
      </c>
      <c r="ENA19">
        <f>'SEGUIMIENTO CONVENIOS'!EMV572</f>
        <v>0</v>
      </c>
      <c r="ENB19">
        <f>'SEGUIMIENTO CONVENIOS'!EMW572</f>
        <v>0</v>
      </c>
      <c r="ENC19">
        <f>'SEGUIMIENTO CONVENIOS'!EMX572</f>
        <v>0</v>
      </c>
      <c r="END19">
        <f>'SEGUIMIENTO CONVENIOS'!EMY572</f>
        <v>0</v>
      </c>
      <c r="ENE19">
        <f>'SEGUIMIENTO CONVENIOS'!EMZ572</f>
        <v>0</v>
      </c>
      <c r="ENF19">
        <f>'SEGUIMIENTO CONVENIOS'!ENA572</f>
        <v>0</v>
      </c>
      <c r="ENG19">
        <f>'SEGUIMIENTO CONVENIOS'!ENB572</f>
        <v>0</v>
      </c>
      <c r="ENH19">
        <f>'SEGUIMIENTO CONVENIOS'!ENC572</f>
        <v>0</v>
      </c>
      <c r="ENI19">
        <f>'SEGUIMIENTO CONVENIOS'!END572</f>
        <v>0</v>
      </c>
      <c r="ENJ19">
        <f>'SEGUIMIENTO CONVENIOS'!ENE572</f>
        <v>0</v>
      </c>
      <c r="ENK19">
        <f>'SEGUIMIENTO CONVENIOS'!ENF572</f>
        <v>0</v>
      </c>
      <c r="ENL19">
        <f>'SEGUIMIENTO CONVENIOS'!ENG572</f>
        <v>0</v>
      </c>
      <c r="ENM19">
        <f>'SEGUIMIENTO CONVENIOS'!ENH572</f>
        <v>0</v>
      </c>
      <c r="ENN19">
        <f>'SEGUIMIENTO CONVENIOS'!ENI572</f>
        <v>0</v>
      </c>
      <c r="ENO19">
        <f>'SEGUIMIENTO CONVENIOS'!ENJ572</f>
        <v>0</v>
      </c>
      <c r="ENP19">
        <f>'SEGUIMIENTO CONVENIOS'!ENK572</f>
        <v>0</v>
      </c>
      <c r="ENQ19">
        <f>'SEGUIMIENTO CONVENIOS'!ENL572</f>
        <v>0</v>
      </c>
      <c r="ENR19">
        <f>'SEGUIMIENTO CONVENIOS'!ENM572</f>
        <v>0</v>
      </c>
      <c r="ENS19">
        <f>'SEGUIMIENTO CONVENIOS'!ENN572</f>
        <v>0</v>
      </c>
      <c r="ENT19">
        <f>'SEGUIMIENTO CONVENIOS'!ENO572</f>
        <v>0</v>
      </c>
      <c r="ENU19">
        <f>'SEGUIMIENTO CONVENIOS'!ENP572</f>
        <v>0</v>
      </c>
      <c r="ENV19">
        <f>'SEGUIMIENTO CONVENIOS'!ENQ572</f>
        <v>0</v>
      </c>
      <c r="ENW19">
        <f>'SEGUIMIENTO CONVENIOS'!ENR572</f>
        <v>0</v>
      </c>
      <c r="ENX19">
        <f>'SEGUIMIENTO CONVENIOS'!ENS572</f>
        <v>0</v>
      </c>
      <c r="ENY19">
        <f>'SEGUIMIENTO CONVENIOS'!ENT572</f>
        <v>0</v>
      </c>
      <c r="ENZ19">
        <f>'SEGUIMIENTO CONVENIOS'!ENU572</f>
        <v>0</v>
      </c>
      <c r="EOA19">
        <f>'SEGUIMIENTO CONVENIOS'!ENV572</f>
        <v>0</v>
      </c>
      <c r="EOB19">
        <f>'SEGUIMIENTO CONVENIOS'!ENW572</f>
        <v>0</v>
      </c>
      <c r="EOC19">
        <f>'SEGUIMIENTO CONVENIOS'!ENX572</f>
        <v>0</v>
      </c>
      <c r="EOD19">
        <f>'SEGUIMIENTO CONVENIOS'!ENY572</f>
        <v>0</v>
      </c>
      <c r="EOE19">
        <f>'SEGUIMIENTO CONVENIOS'!ENZ572</f>
        <v>0</v>
      </c>
      <c r="EOF19">
        <f>'SEGUIMIENTO CONVENIOS'!EOA572</f>
        <v>0</v>
      </c>
      <c r="EOG19">
        <f>'SEGUIMIENTO CONVENIOS'!EOB572</f>
        <v>0</v>
      </c>
      <c r="EOH19">
        <f>'SEGUIMIENTO CONVENIOS'!EOC572</f>
        <v>0</v>
      </c>
      <c r="EOI19">
        <f>'SEGUIMIENTO CONVENIOS'!EOD572</f>
        <v>0</v>
      </c>
      <c r="EOJ19">
        <f>'SEGUIMIENTO CONVENIOS'!EOE572</f>
        <v>0</v>
      </c>
      <c r="EOK19">
        <f>'SEGUIMIENTO CONVENIOS'!EOF572</f>
        <v>0</v>
      </c>
      <c r="EOL19">
        <f>'SEGUIMIENTO CONVENIOS'!EOG572</f>
        <v>0</v>
      </c>
      <c r="EOM19">
        <f>'SEGUIMIENTO CONVENIOS'!EOH572</f>
        <v>0</v>
      </c>
      <c r="EON19">
        <f>'SEGUIMIENTO CONVENIOS'!EOI572</f>
        <v>0</v>
      </c>
      <c r="EOO19">
        <f>'SEGUIMIENTO CONVENIOS'!EOJ572</f>
        <v>0</v>
      </c>
      <c r="EOP19">
        <f>'SEGUIMIENTO CONVENIOS'!EOK572</f>
        <v>0</v>
      </c>
      <c r="EOQ19">
        <f>'SEGUIMIENTO CONVENIOS'!EOL572</f>
        <v>0</v>
      </c>
      <c r="EOR19">
        <f>'SEGUIMIENTO CONVENIOS'!EOM572</f>
        <v>0</v>
      </c>
      <c r="EOS19">
        <f>'SEGUIMIENTO CONVENIOS'!EON572</f>
        <v>0</v>
      </c>
      <c r="EOT19">
        <f>'SEGUIMIENTO CONVENIOS'!EOO572</f>
        <v>0</v>
      </c>
      <c r="EOU19">
        <f>'SEGUIMIENTO CONVENIOS'!EOP572</f>
        <v>0</v>
      </c>
      <c r="EOV19">
        <f>'SEGUIMIENTO CONVENIOS'!EOQ572</f>
        <v>0</v>
      </c>
      <c r="EOW19">
        <f>'SEGUIMIENTO CONVENIOS'!EOR572</f>
        <v>0</v>
      </c>
      <c r="EOX19">
        <f>'SEGUIMIENTO CONVENIOS'!EOS572</f>
        <v>0</v>
      </c>
      <c r="EOY19">
        <f>'SEGUIMIENTO CONVENIOS'!EOT572</f>
        <v>0</v>
      </c>
      <c r="EOZ19">
        <f>'SEGUIMIENTO CONVENIOS'!EOU572</f>
        <v>0</v>
      </c>
      <c r="EPA19">
        <f>'SEGUIMIENTO CONVENIOS'!EOV572</f>
        <v>0</v>
      </c>
      <c r="EPB19">
        <f>'SEGUIMIENTO CONVENIOS'!EOW572</f>
        <v>0</v>
      </c>
      <c r="EPC19">
        <f>'SEGUIMIENTO CONVENIOS'!EOX572</f>
        <v>0</v>
      </c>
      <c r="EPD19">
        <f>'SEGUIMIENTO CONVENIOS'!EOY572</f>
        <v>0</v>
      </c>
      <c r="EPE19">
        <f>'SEGUIMIENTO CONVENIOS'!EOZ572</f>
        <v>0</v>
      </c>
      <c r="EPF19">
        <f>'SEGUIMIENTO CONVENIOS'!EPA572</f>
        <v>0</v>
      </c>
      <c r="EPG19">
        <f>'SEGUIMIENTO CONVENIOS'!EPB572</f>
        <v>0</v>
      </c>
      <c r="EPH19">
        <f>'SEGUIMIENTO CONVENIOS'!EPC572</f>
        <v>0</v>
      </c>
      <c r="EPI19">
        <f>'SEGUIMIENTO CONVENIOS'!EPD572</f>
        <v>0</v>
      </c>
      <c r="EPJ19">
        <f>'SEGUIMIENTO CONVENIOS'!EPE572</f>
        <v>0</v>
      </c>
      <c r="EPK19">
        <f>'SEGUIMIENTO CONVENIOS'!EPF572</f>
        <v>0</v>
      </c>
      <c r="EPL19">
        <f>'SEGUIMIENTO CONVENIOS'!EPG572</f>
        <v>0</v>
      </c>
      <c r="EPM19">
        <f>'SEGUIMIENTO CONVENIOS'!EPH572</f>
        <v>0</v>
      </c>
      <c r="EPN19">
        <f>'SEGUIMIENTO CONVENIOS'!EPI572</f>
        <v>0</v>
      </c>
      <c r="EPO19">
        <f>'SEGUIMIENTO CONVENIOS'!EPJ572</f>
        <v>0</v>
      </c>
      <c r="EPP19">
        <f>'SEGUIMIENTO CONVENIOS'!EPK572</f>
        <v>0</v>
      </c>
      <c r="EPQ19">
        <f>'SEGUIMIENTO CONVENIOS'!EPL572</f>
        <v>0</v>
      </c>
      <c r="EPR19">
        <f>'SEGUIMIENTO CONVENIOS'!EPM572</f>
        <v>0</v>
      </c>
      <c r="EPS19">
        <f>'SEGUIMIENTO CONVENIOS'!EPN572</f>
        <v>0</v>
      </c>
      <c r="EPT19">
        <f>'SEGUIMIENTO CONVENIOS'!EPO572</f>
        <v>0</v>
      </c>
      <c r="EPU19">
        <f>'SEGUIMIENTO CONVENIOS'!EPP572</f>
        <v>0</v>
      </c>
      <c r="EPV19">
        <f>'SEGUIMIENTO CONVENIOS'!EPQ572</f>
        <v>0</v>
      </c>
      <c r="EPW19">
        <f>'SEGUIMIENTO CONVENIOS'!EPR572</f>
        <v>0</v>
      </c>
      <c r="EPX19">
        <f>'SEGUIMIENTO CONVENIOS'!EPS572</f>
        <v>0</v>
      </c>
      <c r="EPY19">
        <f>'SEGUIMIENTO CONVENIOS'!EPT572</f>
        <v>0</v>
      </c>
      <c r="EPZ19">
        <f>'SEGUIMIENTO CONVENIOS'!EPU572</f>
        <v>0</v>
      </c>
      <c r="EQA19">
        <f>'SEGUIMIENTO CONVENIOS'!EPV572</f>
        <v>0</v>
      </c>
      <c r="EQB19">
        <f>'SEGUIMIENTO CONVENIOS'!EPW572</f>
        <v>0</v>
      </c>
      <c r="EQC19">
        <f>'SEGUIMIENTO CONVENIOS'!EPX572</f>
        <v>0</v>
      </c>
      <c r="EQD19">
        <f>'SEGUIMIENTO CONVENIOS'!EPY572</f>
        <v>0</v>
      </c>
      <c r="EQE19">
        <f>'SEGUIMIENTO CONVENIOS'!EPZ572</f>
        <v>0</v>
      </c>
      <c r="EQF19">
        <f>'SEGUIMIENTO CONVENIOS'!EQA572</f>
        <v>0</v>
      </c>
      <c r="EQG19">
        <f>'SEGUIMIENTO CONVENIOS'!EQB572</f>
        <v>0</v>
      </c>
      <c r="EQH19">
        <f>'SEGUIMIENTO CONVENIOS'!EQC572</f>
        <v>0</v>
      </c>
      <c r="EQI19">
        <f>'SEGUIMIENTO CONVENIOS'!EQD572</f>
        <v>0</v>
      </c>
      <c r="EQJ19">
        <f>'SEGUIMIENTO CONVENIOS'!EQE572</f>
        <v>0</v>
      </c>
      <c r="EQK19">
        <f>'SEGUIMIENTO CONVENIOS'!EQF572</f>
        <v>0</v>
      </c>
      <c r="EQL19">
        <f>'SEGUIMIENTO CONVENIOS'!EQG572</f>
        <v>0</v>
      </c>
      <c r="EQM19">
        <f>'SEGUIMIENTO CONVENIOS'!EQH572</f>
        <v>0</v>
      </c>
      <c r="EQN19">
        <f>'SEGUIMIENTO CONVENIOS'!EQI572</f>
        <v>0</v>
      </c>
      <c r="EQO19">
        <f>'SEGUIMIENTO CONVENIOS'!EQJ572</f>
        <v>0</v>
      </c>
      <c r="EQP19">
        <f>'SEGUIMIENTO CONVENIOS'!EQK572</f>
        <v>0</v>
      </c>
      <c r="EQQ19">
        <f>'SEGUIMIENTO CONVENIOS'!EQL572</f>
        <v>0</v>
      </c>
      <c r="EQR19">
        <f>'SEGUIMIENTO CONVENIOS'!EQM572</f>
        <v>0</v>
      </c>
      <c r="EQS19">
        <f>'SEGUIMIENTO CONVENIOS'!EQN572</f>
        <v>0</v>
      </c>
      <c r="EQT19">
        <f>'SEGUIMIENTO CONVENIOS'!EQO572</f>
        <v>0</v>
      </c>
      <c r="EQU19">
        <f>'SEGUIMIENTO CONVENIOS'!EQP572</f>
        <v>0</v>
      </c>
      <c r="EQV19">
        <f>'SEGUIMIENTO CONVENIOS'!EQQ572</f>
        <v>0</v>
      </c>
      <c r="EQW19">
        <f>'SEGUIMIENTO CONVENIOS'!EQR572</f>
        <v>0</v>
      </c>
      <c r="EQX19">
        <f>'SEGUIMIENTO CONVENIOS'!EQS572</f>
        <v>0</v>
      </c>
      <c r="EQY19">
        <f>'SEGUIMIENTO CONVENIOS'!EQT572</f>
        <v>0</v>
      </c>
      <c r="EQZ19">
        <f>'SEGUIMIENTO CONVENIOS'!EQU572</f>
        <v>0</v>
      </c>
      <c r="ERA19">
        <f>'SEGUIMIENTO CONVENIOS'!EQV572</f>
        <v>0</v>
      </c>
      <c r="ERB19">
        <f>'SEGUIMIENTO CONVENIOS'!EQW572</f>
        <v>0</v>
      </c>
      <c r="ERC19">
        <f>'SEGUIMIENTO CONVENIOS'!EQX572</f>
        <v>0</v>
      </c>
      <c r="ERD19">
        <f>'SEGUIMIENTO CONVENIOS'!EQY572</f>
        <v>0</v>
      </c>
      <c r="ERE19">
        <f>'SEGUIMIENTO CONVENIOS'!EQZ572</f>
        <v>0</v>
      </c>
      <c r="ERF19">
        <f>'SEGUIMIENTO CONVENIOS'!ERA572</f>
        <v>0</v>
      </c>
      <c r="ERG19">
        <f>'SEGUIMIENTO CONVENIOS'!ERB572</f>
        <v>0</v>
      </c>
      <c r="ERH19">
        <f>'SEGUIMIENTO CONVENIOS'!ERC572</f>
        <v>0</v>
      </c>
      <c r="ERI19">
        <f>'SEGUIMIENTO CONVENIOS'!ERD572</f>
        <v>0</v>
      </c>
      <c r="ERJ19">
        <f>'SEGUIMIENTO CONVENIOS'!ERE572</f>
        <v>0</v>
      </c>
      <c r="ERK19">
        <f>'SEGUIMIENTO CONVENIOS'!ERF572</f>
        <v>0</v>
      </c>
      <c r="ERL19">
        <f>'SEGUIMIENTO CONVENIOS'!ERG572</f>
        <v>0</v>
      </c>
      <c r="ERM19">
        <f>'SEGUIMIENTO CONVENIOS'!ERH572</f>
        <v>0</v>
      </c>
      <c r="ERN19">
        <f>'SEGUIMIENTO CONVENIOS'!ERI572</f>
        <v>0</v>
      </c>
      <c r="ERO19">
        <f>'SEGUIMIENTO CONVENIOS'!ERJ572</f>
        <v>0</v>
      </c>
      <c r="ERP19">
        <f>'SEGUIMIENTO CONVENIOS'!ERK572</f>
        <v>0</v>
      </c>
      <c r="ERQ19">
        <f>'SEGUIMIENTO CONVENIOS'!ERL572</f>
        <v>0</v>
      </c>
      <c r="ERR19">
        <f>'SEGUIMIENTO CONVENIOS'!ERM572</f>
        <v>0</v>
      </c>
      <c r="ERS19">
        <f>'SEGUIMIENTO CONVENIOS'!ERN572</f>
        <v>0</v>
      </c>
      <c r="ERT19">
        <f>'SEGUIMIENTO CONVENIOS'!ERO572</f>
        <v>0</v>
      </c>
      <c r="ERU19">
        <f>'SEGUIMIENTO CONVENIOS'!ERP572</f>
        <v>0</v>
      </c>
      <c r="ERV19">
        <f>'SEGUIMIENTO CONVENIOS'!ERQ572</f>
        <v>0</v>
      </c>
      <c r="ERW19">
        <f>'SEGUIMIENTO CONVENIOS'!ERR572</f>
        <v>0</v>
      </c>
      <c r="ERX19">
        <f>'SEGUIMIENTO CONVENIOS'!ERS572</f>
        <v>0</v>
      </c>
      <c r="ERY19">
        <f>'SEGUIMIENTO CONVENIOS'!ERT572</f>
        <v>0</v>
      </c>
      <c r="ERZ19">
        <f>'SEGUIMIENTO CONVENIOS'!ERU572</f>
        <v>0</v>
      </c>
      <c r="ESA19">
        <f>'SEGUIMIENTO CONVENIOS'!ERV572</f>
        <v>0</v>
      </c>
      <c r="ESB19">
        <f>'SEGUIMIENTO CONVENIOS'!ERW572</f>
        <v>0</v>
      </c>
      <c r="ESC19">
        <f>'SEGUIMIENTO CONVENIOS'!ERX572</f>
        <v>0</v>
      </c>
      <c r="ESD19">
        <f>'SEGUIMIENTO CONVENIOS'!ERY572</f>
        <v>0</v>
      </c>
      <c r="ESE19">
        <f>'SEGUIMIENTO CONVENIOS'!ERZ572</f>
        <v>0</v>
      </c>
      <c r="ESF19">
        <f>'SEGUIMIENTO CONVENIOS'!ESA572</f>
        <v>0</v>
      </c>
      <c r="ESG19">
        <f>'SEGUIMIENTO CONVENIOS'!ESB572</f>
        <v>0</v>
      </c>
      <c r="ESH19">
        <f>'SEGUIMIENTO CONVENIOS'!ESC572</f>
        <v>0</v>
      </c>
      <c r="ESI19">
        <f>'SEGUIMIENTO CONVENIOS'!ESD572</f>
        <v>0</v>
      </c>
      <c r="ESJ19">
        <f>'SEGUIMIENTO CONVENIOS'!ESE572</f>
        <v>0</v>
      </c>
      <c r="ESK19">
        <f>'SEGUIMIENTO CONVENIOS'!ESF572</f>
        <v>0</v>
      </c>
      <c r="ESL19">
        <f>'SEGUIMIENTO CONVENIOS'!ESG572</f>
        <v>0</v>
      </c>
      <c r="ESM19">
        <f>'SEGUIMIENTO CONVENIOS'!ESH572</f>
        <v>0</v>
      </c>
      <c r="ESN19">
        <f>'SEGUIMIENTO CONVENIOS'!ESI572</f>
        <v>0</v>
      </c>
      <c r="ESO19">
        <f>'SEGUIMIENTO CONVENIOS'!ESJ572</f>
        <v>0</v>
      </c>
      <c r="ESP19">
        <f>'SEGUIMIENTO CONVENIOS'!ESK572</f>
        <v>0</v>
      </c>
      <c r="ESQ19">
        <f>'SEGUIMIENTO CONVENIOS'!ESL572</f>
        <v>0</v>
      </c>
      <c r="ESR19">
        <f>'SEGUIMIENTO CONVENIOS'!ESM572</f>
        <v>0</v>
      </c>
      <c r="ESS19">
        <f>'SEGUIMIENTO CONVENIOS'!ESN572</f>
        <v>0</v>
      </c>
      <c r="EST19">
        <f>'SEGUIMIENTO CONVENIOS'!ESO572</f>
        <v>0</v>
      </c>
      <c r="ESU19">
        <f>'SEGUIMIENTO CONVENIOS'!ESP572</f>
        <v>0</v>
      </c>
      <c r="ESV19">
        <f>'SEGUIMIENTO CONVENIOS'!ESQ572</f>
        <v>0</v>
      </c>
      <c r="ESW19">
        <f>'SEGUIMIENTO CONVENIOS'!ESR572</f>
        <v>0</v>
      </c>
      <c r="ESX19">
        <f>'SEGUIMIENTO CONVENIOS'!ESS572</f>
        <v>0</v>
      </c>
      <c r="ESY19">
        <f>'SEGUIMIENTO CONVENIOS'!EST572</f>
        <v>0</v>
      </c>
      <c r="ESZ19">
        <f>'SEGUIMIENTO CONVENIOS'!ESU572</f>
        <v>0</v>
      </c>
      <c r="ETA19">
        <f>'SEGUIMIENTO CONVENIOS'!ESV572</f>
        <v>0</v>
      </c>
      <c r="ETB19">
        <f>'SEGUIMIENTO CONVENIOS'!ESW572</f>
        <v>0</v>
      </c>
      <c r="ETC19">
        <f>'SEGUIMIENTO CONVENIOS'!ESX572</f>
        <v>0</v>
      </c>
      <c r="ETD19">
        <f>'SEGUIMIENTO CONVENIOS'!ESY572</f>
        <v>0</v>
      </c>
      <c r="ETE19">
        <f>'SEGUIMIENTO CONVENIOS'!ESZ572</f>
        <v>0</v>
      </c>
      <c r="ETF19">
        <f>'SEGUIMIENTO CONVENIOS'!ETA572</f>
        <v>0</v>
      </c>
      <c r="ETG19">
        <f>'SEGUIMIENTO CONVENIOS'!ETB572</f>
        <v>0</v>
      </c>
      <c r="ETH19">
        <f>'SEGUIMIENTO CONVENIOS'!ETC572</f>
        <v>0</v>
      </c>
      <c r="ETI19">
        <f>'SEGUIMIENTO CONVENIOS'!ETD572</f>
        <v>0</v>
      </c>
      <c r="ETJ19">
        <f>'SEGUIMIENTO CONVENIOS'!ETE572</f>
        <v>0</v>
      </c>
      <c r="ETK19">
        <f>'SEGUIMIENTO CONVENIOS'!ETF572</f>
        <v>0</v>
      </c>
      <c r="ETL19">
        <f>'SEGUIMIENTO CONVENIOS'!ETG572</f>
        <v>0</v>
      </c>
      <c r="ETM19">
        <f>'SEGUIMIENTO CONVENIOS'!ETH572</f>
        <v>0</v>
      </c>
      <c r="ETN19">
        <f>'SEGUIMIENTO CONVENIOS'!ETI572</f>
        <v>0</v>
      </c>
      <c r="ETO19">
        <f>'SEGUIMIENTO CONVENIOS'!ETJ572</f>
        <v>0</v>
      </c>
      <c r="ETP19">
        <f>'SEGUIMIENTO CONVENIOS'!ETK572</f>
        <v>0</v>
      </c>
      <c r="ETQ19">
        <f>'SEGUIMIENTO CONVENIOS'!ETL572</f>
        <v>0</v>
      </c>
      <c r="ETR19">
        <f>'SEGUIMIENTO CONVENIOS'!ETM572</f>
        <v>0</v>
      </c>
      <c r="ETS19">
        <f>'SEGUIMIENTO CONVENIOS'!ETN572</f>
        <v>0</v>
      </c>
      <c r="ETT19">
        <f>'SEGUIMIENTO CONVENIOS'!ETO572</f>
        <v>0</v>
      </c>
      <c r="ETU19">
        <f>'SEGUIMIENTO CONVENIOS'!ETP572</f>
        <v>0</v>
      </c>
      <c r="ETV19">
        <f>'SEGUIMIENTO CONVENIOS'!ETQ572</f>
        <v>0</v>
      </c>
      <c r="ETW19">
        <f>'SEGUIMIENTO CONVENIOS'!ETR572</f>
        <v>0</v>
      </c>
      <c r="ETX19">
        <f>'SEGUIMIENTO CONVENIOS'!ETS572</f>
        <v>0</v>
      </c>
      <c r="ETY19">
        <f>'SEGUIMIENTO CONVENIOS'!ETT572</f>
        <v>0</v>
      </c>
      <c r="ETZ19">
        <f>'SEGUIMIENTO CONVENIOS'!ETU572</f>
        <v>0</v>
      </c>
      <c r="EUA19">
        <f>'SEGUIMIENTO CONVENIOS'!ETV572</f>
        <v>0</v>
      </c>
      <c r="EUB19">
        <f>'SEGUIMIENTO CONVENIOS'!ETW572</f>
        <v>0</v>
      </c>
      <c r="EUC19">
        <f>'SEGUIMIENTO CONVENIOS'!ETX572</f>
        <v>0</v>
      </c>
      <c r="EUD19">
        <f>'SEGUIMIENTO CONVENIOS'!ETY572</f>
        <v>0</v>
      </c>
      <c r="EUE19">
        <f>'SEGUIMIENTO CONVENIOS'!ETZ572</f>
        <v>0</v>
      </c>
      <c r="EUF19">
        <f>'SEGUIMIENTO CONVENIOS'!EUA572</f>
        <v>0</v>
      </c>
      <c r="EUG19">
        <f>'SEGUIMIENTO CONVENIOS'!EUB572</f>
        <v>0</v>
      </c>
      <c r="EUH19">
        <f>'SEGUIMIENTO CONVENIOS'!EUC572</f>
        <v>0</v>
      </c>
      <c r="EUI19">
        <f>'SEGUIMIENTO CONVENIOS'!EUD572</f>
        <v>0</v>
      </c>
      <c r="EUJ19">
        <f>'SEGUIMIENTO CONVENIOS'!EUE572</f>
        <v>0</v>
      </c>
      <c r="EUK19">
        <f>'SEGUIMIENTO CONVENIOS'!EUF572</f>
        <v>0</v>
      </c>
      <c r="EUL19">
        <f>'SEGUIMIENTO CONVENIOS'!EUG572</f>
        <v>0</v>
      </c>
      <c r="EUM19">
        <f>'SEGUIMIENTO CONVENIOS'!EUH572</f>
        <v>0</v>
      </c>
      <c r="EUN19">
        <f>'SEGUIMIENTO CONVENIOS'!EUI572</f>
        <v>0</v>
      </c>
      <c r="EUO19">
        <f>'SEGUIMIENTO CONVENIOS'!EUJ572</f>
        <v>0</v>
      </c>
      <c r="EUP19">
        <f>'SEGUIMIENTO CONVENIOS'!EUK572</f>
        <v>0</v>
      </c>
      <c r="EUQ19">
        <f>'SEGUIMIENTO CONVENIOS'!EUL572</f>
        <v>0</v>
      </c>
      <c r="EUR19">
        <f>'SEGUIMIENTO CONVENIOS'!EUM572</f>
        <v>0</v>
      </c>
      <c r="EUS19">
        <f>'SEGUIMIENTO CONVENIOS'!EUN572</f>
        <v>0</v>
      </c>
      <c r="EUT19">
        <f>'SEGUIMIENTO CONVENIOS'!EUO572</f>
        <v>0</v>
      </c>
      <c r="EUU19">
        <f>'SEGUIMIENTO CONVENIOS'!EUP572</f>
        <v>0</v>
      </c>
      <c r="EUV19">
        <f>'SEGUIMIENTO CONVENIOS'!EUQ572</f>
        <v>0</v>
      </c>
      <c r="EUW19">
        <f>'SEGUIMIENTO CONVENIOS'!EUR572</f>
        <v>0</v>
      </c>
      <c r="EUX19">
        <f>'SEGUIMIENTO CONVENIOS'!EUS572</f>
        <v>0</v>
      </c>
      <c r="EUY19">
        <f>'SEGUIMIENTO CONVENIOS'!EUT572</f>
        <v>0</v>
      </c>
      <c r="EUZ19">
        <f>'SEGUIMIENTO CONVENIOS'!EUU572</f>
        <v>0</v>
      </c>
      <c r="EVA19">
        <f>'SEGUIMIENTO CONVENIOS'!EUV572</f>
        <v>0</v>
      </c>
      <c r="EVB19">
        <f>'SEGUIMIENTO CONVENIOS'!EUW572</f>
        <v>0</v>
      </c>
      <c r="EVC19">
        <f>'SEGUIMIENTO CONVENIOS'!EUX572</f>
        <v>0</v>
      </c>
      <c r="EVD19">
        <f>'SEGUIMIENTO CONVENIOS'!EUY572</f>
        <v>0</v>
      </c>
      <c r="EVE19">
        <f>'SEGUIMIENTO CONVENIOS'!EUZ572</f>
        <v>0</v>
      </c>
      <c r="EVF19">
        <f>'SEGUIMIENTO CONVENIOS'!EVA572</f>
        <v>0</v>
      </c>
      <c r="EVG19">
        <f>'SEGUIMIENTO CONVENIOS'!EVB572</f>
        <v>0</v>
      </c>
      <c r="EVH19">
        <f>'SEGUIMIENTO CONVENIOS'!EVC572</f>
        <v>0</v>
      </c>
      <c r="EVI19">
        <f>'SEGUIMIENTO CONVENIOS'!EVD572</f>
        <v>0</v>
      </c>
      <c r="EVJ19">
        <f>'SEGUIMIENTO CONVENIOS'!EVE572</f>
        <v>0</v>
      </c>
      <c r="EVK19">
        <f>'SEGUIMIENTO CONVENIOS'!EVF572</f>
        <v>0</v>
      </c>
      <c r="EVL19">
        <f>'SEGUIMIENTO CONVENIOS'!EVG572</f>
        <v>0</v>
      </c>
      <c r="EVM19">
        <f>'SEGUIMIENTO CONVENIOS'!EVH572</f>
        <v>0</v>
      </c>
      <c r="EVN19">
        <f>'SEGUIMIENTO CONVENIOS'!EVI572</f>
        <v>0</v>
      </c>
      <c r="EVO19">
        <f>'SEGUIMIENTO CONVENIOS'!EVJ572</f>
        <v>0</v>
      </c>
      <c r="EVP19">
        <f>'SEGUIMIENTO CONVENIOS'!EVK572</f>
        <v>0</v>
      </c>
      <c r="EVQ19">
        <f>'SEGUIMIENTO CONVENIOS'!EVL572</f>
        <v>0</v>
      </c>
      <c r="EVR19">
        <f>'SEGUIMIENTO CONVENIOS'!EVM572</f>
        <v>0</v>
      </c>
      <c r="EVS19">
        <f>'SEGUIMIENTO CONVENIOS'!EVN572</f>
        <v>0</v>
      </c>
      <c r="EVT19">
        <f>'SEGUIMIENTO CONVENIOS'!EVO572</f>
        <v>0</v>
      </c>
      <c r="EVU19">
        <f>'SEGUIMIENTO CONVENIOS'!EVP572</f>
        <v>0</v>
      </c>
      <c r="EVV19">
        <f>'SEGUIMIENTO CONVENIOS'!EVQ572</f>
        <v>0</v>
      </c>
      <c r="EVW19">
        <f>'SEGUIMIENTO CONVENIOS'!EVR572</f>
        <v>0</v>
      </c>
      <c r="EVX19">
        <f>'SEGUIMIENTO CONVENIOS'!EVS572</f>
        <v>0</v>
      </c>
      <c r="EVY19">
        <f>'SEGUIMIENTO CONVENIOS'!EVT572</f>
        <v>0</v>
      </c>
      <c r="EVZ19">
        <f>'SEGUIMIENTO CONVENIOS'!EVU572</f>
        <v>0</v>
      </c>
      <c r="EWA19">
        <f>'SEGUIMIENTO CONVENIOS'!EVV572</f>
        <v>0</v>
      </c>
      <c r="EWB19">
        <f>'SEGUIMIENTO CONVENIOS'!EVW572</f>
        <v>0</v>
      </c>
      <c r="EWC19">
        <f>'SEGUIMIENTO CONVENIOS'!EVX572</f>
        <v>0</v>
      </c>
      <c r="EWD19">
        <f>'SEGUIMIENTO CONVENIOS'!EVY572</f>
        <v>0</v>
      </c>
      <c r="EWE19">
        <f>'SEGUIMIENTO CONVENIOS'!EVZ572</f>
        <v>0</v>
      </c>
      <c r="EWF19">
        <f>'SEGUIMIENTO CONVENIOS'!EWA572</f>
        <v>0</v>
      </c>
      <c r="EWG19">
        <f>'SEGUIMIENTO CONVENIOS'!EWB572</f>
        <v>0</v>
      </c>
      <c r="EWH19">
        <f>'SEGUIMIENTO CONVENIOS'!EWC572</f>
        <v>0</v>
      </c>
      <c r="EWI19">
        <f>'SEGUIMIENTO CONVENIOS'!EWD572</f>
        <v>0</v>
      </c>
      <c r="EWJ19">
        <f>'SEGUIMIENTO CONVENIOS'!EWE572</f>
        <v>0</v>
      </c>
      <c r="EWK19">
        <f>'SEGUIMIENTO CONVENIOS'!EWF572</f>
        <v>0</v>
      </c>
      <c r="EWL19">
        <f>'SEGUIMIENTO CONVENIOS'!EWG572</f>
        <v>0</v>
      </c>
      <c r="EWM19">
        <f>'SEGUIMIENTO CONVENIOS'!EWH572</f>
        <v>0</v>
      </c>
      <c r="EWN19">
        <f>'SEGUIMIENTO CONVENIOS'!EWI572</f>
        <v>0</v>
      </c>
      <c r="EWO19">
        <f>'SEGUIMIENTO CONVENIOS'!EWJ572</f>
        <v>0</v>
      </c>
      <c r="EWP19">
        <f>'SEGUIMIENTO CONVENIOS'!EWK572</f>
        <v>0</v>
      </c>
      <c r="EWQ19">
        <f>'SEGUIMIENTO CONVENIOS'!EWL572</f>
        <v>0</v>
      </c>
      <c r="EWR19">
        <f>'SEGUIMIENTO CONVENIOS'!EWM572</f>
        <v>0</v>
      </c>
      <c r="EWS19">
        <f>'SEGUIMIENTO CONVENIOS'!EWN572</f>
        <v>0</v>
      </c>
      <c r="EWT19">
        <f>'SEGUIMIENTO CONVENIOS'!EWO572</f>
        <v>0</v>
      </c>
      <c r="EWU19">
        <f>'SEGUIMIENTO CONVENIOS'!EWP572</f>
        <v>0</v>
      </c>
      <c r="EWV19">
        <f>'SEGUIMIENTO CONVENIOS'!EWQ572</f>
        <v>0</v>
      </c>
      <c r="EWW19">
        <f>'SEGUIMIENTO CONVENIOS'!EWR572</f>
        <v>0</v>
      </c>
      <c r="EWX19">
        <f>'SEGUIMIENTO CONVENIOS'!EWS572</f>
        <v>0</v>
      </c>
      <c r="EWY19">
        <f>'SEGUIMIENTO CONVENIOS'!EWT572</f>
        <v>0</v>
      </c>
      <c r="EWZ19">
        <f>'SEGUIMIENTO CONVENIOS'!EWU572</f>
        <v>0</v>
      </c>
      <c r="EXA19">
        <f>'SEGUIMIENTO CONVENIOS'!EWV572</f>
        <v>0</v>
      </c>
      <c r="EXB19">
        <f>'SEGUIMIENTO CONVENIOS'!EWW572</f>
        <v>0</v>
      </c>
      <c r="EXC19">
        <f>'SEGUIMIENTO CONVENIOS'!EWX572</f>
        <v>0</v>
      </c>
      <c r="EXD19">
        <f>'SEGUIMIENTO CONVENIOS'!EWY572</f>
        <v>0</v>
      </c>
      <c r="EXE19">
        <f>'SEGUIMIENTO CONVENIOS'!EWZ572</f>
        <v>0</v>
      </c>
      <c r="EXF19">
        <f>'SEGUIMIENTO CONVENIOS'!EXA572</f>
        <v>0</v>
      </c>
      <c r="EXG19">
        <f>'SEGUIMIENTO CONVENIOS'!EXB572</f>
        <v>0</v>
      </c>
      <c r="EXH19">
        <f>'SEGUIMIENTO CONVENIOS'!EXC572</f>
        <v>0</v>
      </c>
      <c r="EXI19">
        <f>'SEGUIMIENTO CONVENIOS'!EXD572</f>
        <v>0</v>
      </c>
      <c r="EXJ19">
        <f>'SEGUIMIENTO CONVENIOS'!EXE572</f>
        <v>0</v>
      </c>
      <c r="EXK19">
        <f>'SEGUIMIENTO CONVENIOS'!EXF572</f>
        <v>0</v>
      </c>
      <c r="EXL19">
        <f>'SEGUIMIENTO CONVENIOS'!EXG572</f>
        <v>0</v>
      </c>
      <c r="EXM19">
        <f>'SEGUIMIENTO CONVENIOS'!EXH572</f>
        <v>0</v>
      </c>
      <c r="EXN19">
        <f>'SEGUIMIENTO CONVENIOS'!EXI572</f>
        <v>0</v>
      </c>
      <c r="EXO19">
        <f>'SEGUIMIENTO CONVENIOS'!EXJ572</f>
        <v>0</v>
      </c>
      <c r="EXP19">
        <f>'SEGUIMIENTO CONVENIOS'!EXK572</f>
        <v>0</v>
      </c>
      <c r="EXQ19">
        <f>'SEGUIMIENTO CONVENIOS'!EXL572</f>
        <v>0</v>
      </c>
      <c r="EXR19">
        <f>'SEGUIMIENTO CONVENIOS'!EXM572</f>
        <v>0</v>
      </c>
      <c r="EXS19">
        <f>'SEGUIMIENTO CONVENIOS'!EXN572</f>
        <v>0</v>
      </c>
      <c r="EXT19">
        <f>'SEGUIMIENTO CONVENIOS'!EXO572</f>
        <v>0</v>
      </c>
      <c r="EXU19">
        <f>'SEGUIMIENTO CONVENIOS'!EXP572</f>
        <v>0</v>
      </c>
      <c r="EXV19">
        <f>'SEGUIMIENTO CONVENIOS'!EXQ572</f>
        <v>0</v>
      </c>
      <c r="EXW19">
        <f>'SEGUIMIENTO CONVENIOS'!EXR572</f>
        <v>0</v>
      </c>
      <c r="EXX19">
        <f>'SEGUIMIENTO CONVENIOS'!EXS572</f>
        <v>0</v>
      </c>
      <c r="EXY19">
        <f>'SEGUIMIENTO CONVENIOS'!EXT572</f>
        <v>0</v>
      </c>
      <c r="EXZ19">
        <f>'SEGUIMIENTO CONVENIOS'!EXU572</f>
        <v>0</v>
      </c>
      <c r="EYA19">
        <f>'SEGUIMIENTO CONVENIOS'!EXV572</f>
        <v>0</v>
      </c>
      <c r="EYB19">
        <f>'SEGUIMIENTO CONVENIOS'!EXW572</f>
        <v>0</v>
      </c>
      <c r="EYC19">
        <f>'SEGUIMIENTO CONVENIOS'!EXX572</f>
        <v>0</v>
      </c>
      <c r="EYD19">
        <f>'SEGUIMIENTO CONVENIOS'!EXY572</f>
        <v>0</v>
      </c>
      <c r="EYE19">
        <f>'SEGUIMIENTO CONVENIOS'!EXZ572</f>
        <v>0</v>
      </c>
      <c r="EYF19">
        <f>'SEGUIMIENTO CONVENIOS'!EYA572</f>
        <v>0</v>
      </c>
      <c r="EYG19">
        <f>'SEGUIMIENTO CONVENIOS'!EYB572</f>
        <v>0</v>
      </c>
      <c r="EYH19">
        <f>'SEGUIMIENTO CONVENIOS'!EYC572</f>
        <v>0</v>
      </c>
      <c r="EYI19">
        <f>'SEGUIMIENTO CONVENIOS'!EYD572</f>
        <v>0</v>
      </c>
      <c r="EYJ19">
        <f>'SEGUIMIENTO CONVENIOS'!EYE572</f>
        <v>0</v>
      </c>
      <c r="EYK19">
        <f>'SEGUIMIENTO CONVENIOS'!EYF572</f>
        <v>0</v>
      </c>
      <c r="EYL19">
        <f>'SEGUIMIENTO CONVENIOS'!EYG572</f>
        <v>0</v>
      </c>
      <c r="EYM19">
        <f>'SEGUIMIENTO CONVENIOS'!EYH572</f>
        <v>0</v>
      </c>
      <c r="EYN19">
        <f>'SEGUIMIENTO CONVENIOS'!EYI572</f>
        <v>0</v>
      </c>
      <c r="EYO19">
        <f>'SEGUIMIENTO CONVENIOS'!EYJ572</f>
        <v>0</v>
      </c>
      <c r="EYP19">
        <f>'SEGUIMIENTO CONVENIOS'!EYK572</f>
        <v>0</v>
      </c>
      <c r="EYQ19">
        <f>'SEGUIMIENTO CONVENIOS'!EYL572</f>
        <v>0</v>
      </c>
      <c r="EYR19">
        <f>'SEGUIMIENTO CONVENIOS'!EYM572</f>
        <v>0</v>
      </c>
      <c r="EYS19">
        <f>'SEGUIMIENTO CONVENIOS'!EYN572</f>
        <v>0</v>
      </c>
      <c r="EYT19">
        <f>'SEGUIMIENTO CONVENIOS'!EYO572</f>
        <v>0</v>
      </c>
      <c r="EYU19">
        <f>'SEGUIMIENTO CONVENIOS'!EYP572</f>
        <v>0</v>
      </c>
      <c r="EYV19">
        <f>'SEGUIMIENTO CONVENIOS'!EYQ572</f>
        <v>0</v>
      </c>
      <c r="EYW19">
        <f>'SEGUIMIENTO CONVENIOS'!EYR572</f>
        <v>0</v>
      </c>
      <c r="EYX19">
        <f>'SEGUIMIENTO CONVENIOS'!EYS572</f>
        <v>0</v>
      </c>
      <c r="EYY19">
        <f>'SEGUIMIENTO CONVENIOS'!EYT572</f>
        <v>0</v>
      </c>
      <c r="EYZ19">
        <f>'SEGUIMIENTO CONVENIOS'!EYU572</f>
        <v>0</v>
      </c>
      <c r="EZA19">
        <f>'SEGUIMIENTO CONVENIOS'!EYV572</f>
        <v>0</v>
      </c>
      <c r="EZB19">
        <f>'SEGUIMIENTO CONVENIOS'!EYW572</f>
        <v>0</v>
      </c>
      <c r="EZC19">
        <f>'SEGUIMIENTO CONVENIOS'!EYX572</f>
        <v>0</v>
      </c>
      <c r="EZD19">
        <f>'SEGUIMIENTO CONVENIOS'!EYY572</f>
        <v>0</v>
      </c>
      <c r="EZE19">
        <f>'SEGUIMIENTO CONVENIOS'!EYZ572</f>
        <v>0</v>
      </c>
      <c r="EZF19">
        <f>'SEGUIMIENTO CONVENIOS'!EZA572</f>
        <v>0</v>
      </c>
      <c r="EZG19">
        <f>'SEGUIMIENTO CONVENIOS'!EZB572</f>
        <v>0</v>
      </c>
      <c r="EZH19">
        <f>'SEGUIMIENTO CONVENIOS'!EZC572</f>
        <v>0</v>
      </c>
      <c r="EZI19">
        <f>'SEGUIMIENTO CONVENIOS'!EZD572</f>
        <v>0</v>
      </c>
      <c r="EZJ19">
        <f>'SEGUIMIENTO CONVENIOS'!EZE572</f>
        <v>0</v>
      </c>
      <c r="EZK19">
        <f>'SEGUIMIENTO CONVENIOS'!EZF572</f>
        <v>0</v>
      </c>
      <c r="EZL19">
        <f>'SEGUIMIENTO CONVENIOS'!EZG572</f>
        <v>0</v>
      </c>
      <c r="EZM19">
        <f>'SEGUIMIENTO CONVENIOS'!EZH572</f>
        <v>0</v>
      </c>
      <c r="EZN19">
        <f>'SEGUIMIENTO CONVENIOS'!EZI572</f>
        <v>0</v>
      </c>
      <c r="EZO19">
        <f>'SEGUIMIENTO CONVENIOS'!EZJ572</f>
        <v>0</v>
      </c>
      <c r="EZP19">
        <f>'SEGUIMIENTO CONVENIOS'!EZK572</f>
        <v>0</v>
      </c>
      <c r="EZQ19">
        <f>'SEGUIMIENTO CONVENIOS'!EZL572</f>
        <v>0</v>
      </c>
      <c r="EZR19">
        <f>'SEGUIMIENTO CONVENIOS'!EZM572</f>
        <v>0</v>
      </c>
      <c r="EZS19">
        <f>'SEGUIMIENTO CONVENIOS'!EZN572</f>
        <v>0</v>
      </c>
      <c r="EZT19">
        <f>'SEGUIMIENTO CONVENIOS'!EZO572</f>
        <v>0</v>
      </c>
      <c r="EZU19">
        <f>'SEGUIMIENTO CONVENIOS'!EZP572</f>
        <v>0</v>
      </c>
      <c r="EZV19">
        <f>'SEGUIMIENTO CONVENIOS'!EZQ572</f>
        <v>0</v>
      </c>
      <c r="EZW19">
        <f>'SEGUIMIENTO CONVENIOS'!EZR572</f>
        <v>0</v>
      </c>
      <c r="EZX19">
        <f>'SEGUIMIENTO CONVENIOS'!EZS572</f>
        <v>0</v>
      </c>
      <c r="EZY19">
        <f>'SEGUIMIENTO CONVENIOS'!EZT572</f>
        <v>0</v>
      </c>
      <c r="EZZ19">
        <f>'SEGUIMIENTO CONVENIOS'!EZU572</f>
        <v>0</v>
      </c>
      <c r="FAA19">
        <f>'SEGUIMIENTO CONVENIOS'!EZV572</f>
        <v>0</v>
      </c>
      <c r="FAB19">
        <f>'SEGUIMIENTO CONVENIOS'!EZW572</f>
        <v>0</v>
      </c>
      <c r="FAC19">
        <f>'SEGUIMIENTO CONVENIOS'!EZX572</f>
        <v>0</v>
      </c>
      <c r="FAD19">
        <f>'SEGUIMIENTO CONVENIOS'!EZY572</f>
        <v>0</v>
      </c>
      <c r="FAE19">
        <f>'SEGUIMIENTO CONVENIOS'!EZZ572</f>
        <v>0</v>
      </c>
      <c r="FAF19">
        <f>'SEGUIMIENTO CONVENIOS'!FAA572</f>
        <v>0</v>
      </c>
      <c r="FAG19">
        <f>'SEGUIMIENTO CONVENIOS'!FAB572</f>
        <v>0</v>
      </c>
      <c r="FAH19">
        <f>'SEGUIMIENTO CONVENIOS'!FAC572</f>
        <v>0</v>
      </c>
      <c r="FAI19">
        <f>'SEGUIMIENTO CONVENIOS'!FAD572</f>
        <v>0</v>
      </c>
      <c r="FAJ19">
        <f>'SEGUIMIENTO CONVENIOS'!FAE572</f>
        <v>0</v>
      </c>
      <c r="FAK19">
        <f>'SEGUIMIENTO CONVENIOS'!FAF572</f>
        <v>0</v>
      </c>
      <c r="FAL19">
        <f>'SEGUIMIENTO CONVENIOS'!FAG572</f>
        <v>0</v>
      </c>
      <c r="FAM19">
        <f>'SEGUIMIENTO CONVENIOS'!FAH572</f>
        <v>0</v>
      </c>
      <c r="FAN19">
        <f>'SEGUIMIENTO CONVENIOS'!FAI572</f>
        <v>0</v>
      </c>
      <c r="FAO19">
        <f>'SEGUIMIENTO CONVENIOS'!FAJ572</f>
        <v>0</v>
      </c>
      <c r="FAP19">
        <f>'SEGUIMIENTO CONVENIOS'!FAK572</f>
        <v>0</v>
      </c>
      <c r="FAQ19">
        <f>'SEGUIMIENTO CONVENIOS'!FAL572</f>
        <v>0</v>
      </c>
      <c r="FAR19">
        <f>'SEGUIMIENTO CONVENIOS'!FAM572</f>
        <v>0</v>
      </c>
      <c r="FAS19">
        <f>'SEGUIMIENTO CONVENIOS'!FAN572</f>
        <v>0</v>
      </c>
      <c r="FAT19">
        <f>'SEGUIMIENTO CONVENIOS'!FAO572</f>
        <v>0</v>
      </c>
      <c r="FAU19">
        <f>'SEGUIMIENTO CONVENIOS'!FAP572</f>
        <v>0</v>
      </c>
      <c r="FAV19">
        <f>'SEGUIMIENTO CONVENIOS'!FAQ572</f>
        <v>0</v>
      </c>
      <c r="FAW19">
        <f>'SEGUIMIENTO CONVENIOS'!FAR572</f>
        <v>0</v>
      </c>
      <c r="FAX19">
        <f>'SEGUIMIENTO CONVENIOS'!FAS572</f>
        <v>0</v>
      </c>
      <c r="FAY19">
        <f>'SEGUIMIENTO CONVENIOS'!FAT572</f>
        <v>0</v>
      </c>
      <c r="FAZ19">
        <f>'SEGUIMIENTO CONVENIOS'!FAU572</f>
        <v>0</v>
      </c>
      <c r="FBA19">
        <f>'SEGUIMIENTO CONVENIOS'!FAV572</f>
        <v>0</v>
      </c>
      <c r="FBB19">
        <f>'SEGUIMIENTO CONVENIOS'!FAW572</f>
        <v>0</v>
      </c>
      <c r="FBC19">
        <f>'SEGUIMIENTO CONVENIOS'!FAX572</f>
        <v>0</v>
      </c>
      <c r="FBD19">
        <f>'SEGUIMIENTO CONVENIOS'!FAY572</f>
        <v>0</v>
      </c>
      <c r="FBE19">
        <f>'SEGUIMIENTO CONVENIOS'!FAZ572</f>
        <v>0</v>
      </c>
      <c r="FBF19">
        <f>'SEGUIMIENTO CONVENIOS'!FBA572</f>
        <v>0</v>
      </c>
      <c r="FBG19">
        <f>'SEGUIMIENTO CONVENIOS'!FBB572</f>
        <v>0</v>
      </c>
      <c r="FBH19">
        <f>'SEGUIMIENTO CONVENIOS'!FBC572</f>
        <v>0</v>
      </c>
      <c r="FBI19">
        <f>'SEGUIMIENTO CONVENIOS'!FBD572</f>
        <v>0</v>
      </c>
      <c r="FBJ19">
        <f>'SEGUIMIENTO CONVENIOS'!FBE572</f>
        <v>0</v>
      </c>
      <c r="FBK19">
        <f>'SEGUIMIENTO CONVENIOS'!FBF572</f>
        <v>0</v>
      </c>
      <c r="FBL19">
        <f>'SEGUIMIENTO CONVENIOS'!FBG572</f>
        <v>0</v>
      </c>
      <c r="FBM19">
        <f>'SEGUIMIENTO CONVENIOS'!FBH572</f>
        <v>0</v>
      </c>
      <c r="FBN19">
        <f>'SEGUIMIENTO CONVENIOS'!FBI572</f>
        <v>0</v>
      </c>
      <c r="FBO19">
        <f>'SEGUIMIENTO CONVENIOS'!FBJ572</f>
        <v>0</v>
      </c>
      <c r="FBP19">
        <f>'SEGUIMIENTO CONVENIOS'!FBK572</f>
        <v>0</v>
      </c>
      <c r="FBQ19">
        <f>'SEGUIMIENTO CONVENIOS'!FBL572</f>
        <v>0</v>
      </c>
      <c r="FBR19">
        <f>'SEGUIMIENTO CONVENIOS'!FBM572</f>
        <v>0</v>
      </c>
      <c r="FBS19">
        <f>'SEGUIMIENTO CONVENIOS'!FBN572</f>
        <v>0</v>
      </c>
      <c r="FBT19">
        <f>'SEGUIMIENTO CONVENIOS'!FBO572</f>
        <v>0</v>
      </c>
      <c r="FBU19">
        <f>'SEGUIMIENTO CONVENIOS'!FBP572</f>
        <v>0</v>
      </c>
      <c r="FBV19">
        <f>'SEGUIMIENTO CONVENIOS'!FBQ572</f>
        <v>0</v>
      </c>
      <c r="FBW19">
        <f>'SEGUIMIENTO CONVENIOS'!FBR572</f>
        <v>0</v>
      </c>
      <c r="FBX19">
        <f>'SEGUIMIENTO CONVENIOS'!FBS572</f>
        <v>0</v>
      </c>
      <c r="FBY19">
        <f>'SEGUIMIENTO CONVENIOS'!FBT572</f>
        <v>0</v>
      </c>
      <c r="FBZ19">
        <f>'SEGUIMIENTO CONVENIOS'!FBU572</f>
        <v>0</v>
      </c>
      <c r="FCA19">
        <f>'SEGUIMIENTO CONVENIOS'!FBV572</f>
        <v>0</v>
      </c>
      <c r="FCB19">
        <f>'SEGUIMIENTO CONVENIOS'!FBW572</f>
        <v>0</v>
      </c>
      <c r="FCC19">
        <f>'SEGUIMIENTO CONVENIOS'!FBX572</f>
        <v>0</v>
      </c>
      <c r="FCD19">
        <f>'SEGUIMIENTO CONVENIOS'!FBY572</f>
        <v>0</v>
      </c>
      <c r="FCE19">
        <f>'SEGUIMIENTO CONVENIOS'!FBZ572</f>
        <v>0</v>
      </c>
      <c r="FCF19">
        <f>'SEGUIMIENTO CONVENIOS'!FCA572</f>
        <v>0</v>
      </c>
      <c r="FCG19">
        <f>'SEGUIMIENTO CONVENIOS'!FCB572</f>
        <v>0</v>
      </c>
      <c r="FCH19">
        <f>'SEGUIMIENTO CONVENIOS'!FCC572</f>
        <v>0</v>
      </c>
      <c r="FCI19">
        <f>'SEGUIMIENTO CONVENIOS'!FCD572</f>
        <v>0</v>
      </c>
      <c r="FCJ19">
        <f>'SEGUIMIENTO CONVENIOS'!FCE572</f>
        <v>0</v>
      </c>
      <c r="FCK19">
        <f>'SEGUIMIENTO CONVENIOS'!FCF572</f>
        <v>0</v>
      </c>
      <c r="FCL19">
        <f>'SEGUIMIENTO CONVENIOS'!FCG572</f>
        <v>0</v>
      </c>
      <c r="FCM19">
        <f>'SEGUIMIENTO CONVENIOS'!FCH572</f>
        <v>0</v>
      </c>
      <c r="FCN19">
        <f>'SEGUIMIENTO CONVENIOS'!FCI572</f>
        <v>0</v>
      </c>
      <c r="FCO19">
        <f>'SEGUIMIENTO CONVENIOS'!FCJ572</f>
        <v>0</v>
      </c>
      <c r="FCP19">
        <f>'SEGUIMIENTO CONVENIOS'!FCK572</f>
        <v>0</v>
      </c>
      <c r="FCQ19">
        <f>'SEGUIMIENTO CONVENIOS'!FCL572</f>
        <v>0</v>
      </c>
      <c r="FCR19">
        <f>'SEGUIMIENTO CONVENIOS'!FCM572</f>
        <v>0</v>
      </c>
      <c r="FCS19">
        <f>'SEGUIMIENTO CONVENIOS'!FCN572</f>
        <v>0</v>
      </c>
      <c r="FCT19">
        <f>'SEGUIMIENTO CONVENIOS'!FCO572</f>
        <v>0</v>
      </c>
      <c r="FCU19">
        <f>'SEGUIMIENTO CONVENIOS'!FCP572</f>
        <v>0</v>
      </c>
      <c r="FCV19">
        <f>'SEGUIMIENTO CONVENIOS'!FCQ572</f>
        <v>0</v>
      </c>
      <c r="FCW19">
        <f>'SEGUIMIENTO CONVENIOS'!FCR572</f>
        <v>0</v>
      </c>
      <c r="FCX19">
        <f>'SEGUIMIENTO CONVENIOS'!FCS572</f>
        <v>0</v>
      </c>
      <c r="FCY19">
        <f>'SEGUIMIENTO CONVENIOS'!FCT572</f>
        <v>0</v>
      </c>
      <c r="FCZ19">
        <f>'SEGUIMIENTO CONVENIOS'!FCU572</f>
        <v>0</v>
      </c>
      <c r="FDA19">
        <f>'SEGUIMIENTO CONVENIOS'!FCV572</f>
        <v>0</v>
      </c>
      <c r="FDB19">
        <f>'SEGUIMIENTO CONVENIOS'!FCW572</f>
        <v>0</v>
      </c>
      <c r="FDC19">
        <f>'SEGUIMIENTO CONVENIOS'!FCX572</f>
        <v>0</v>
      </c>
      <c r="FDD19">
        <f>'SEGUIMIENTO CONVENIOS'!FCY572</f>
        <v>0</v>
      </c>
      <c r="FDE19">
        <f>'SEGUIMIENTO CONVENIOS'!FCZ572</f>
        <v>0</v>
      </c>
      <c r="FDF19">
        <f>'SEGUIMIENTO CONVENIOS'!FDA572</f>
        <v>0</v>
      </c>
      <c r="FDG19">
        <f>'SEGUIMIENTO CONVENIOS'!FDB572</f>
        <v>0</v>
      </c>
      <c r="FDH19">
        <f>'SEGUIMIENTO CONVENIOS'!FDC572</f>
        <v>0</v>
      </c>
      <c r="FDI19">
        <f>'SEGUIMIENTO CONVENIOS'!FDD572</f>
        <v>0</v>
      </c>
      <c r="FDJ19">
        <f>'SEGUIMIENTO CONVENIOS'!FDE572</f>
        <v>0</v>
      </c>
      <c r="FDK19">
        <f>'SEGUIMIENTO CONVENIOS'!FDF572</f>
        <v>0</v>
      </c>
      <c r="FDL19">
        <f>'SEGUIMIENTO CONVENIOS'!FDG572</f>
        <v>0</v>
      </c>
      <c r="FDM19">
        <f>'SEGUIMIENTO CONVENIOS'!FDH572</f>
        <v>0</v>
      </c>
      <c r="FDN19">
        <f>'SEGUIMIENTO CONVENIOS'!FDI572</f>
        <v>0</v>
      </c>
      <c r="FDO19">
        <f>'SEGUIMIENTO CONVENIOS'!FDJ572</f>
        <v>0</v>
      </c>
      <c r="FDP19">
        <f>'SEGUIMIENTO CONVENIOS'!FDK572</f>
        <v>0</v>
      </c>
      <c r="FDQ19">
        <f>'SEGUIMIENTO CONVENIOS'!FDL572</f>
        <v>0</v>
      </c>
      <c r="FDR19">
        <f>'SEGUIMIENTO CONVENIOS'!FDM572</f>
        <v>0</v>
      </c>
      <c r="FDS19">
        <f>'SEGUIMIENTO CONVENIOS'!FDN572</f>
        <v>0</v>
      </c>
      <c r="FDT19">
        <f>'SEGUIMIENTO CONVENIOS'!FDO572</f>
        <v>0</v>
      </c>
      <c r="FDU19">
        <f>'SEGUIMIENTO CONVENIOS'!FDP572</f>
        <v>0</v>
      </c>
      <c r="FDV19">
        <f>'SEGUIMIENTO CONVENIOS'!FDQ572</f>
        <v>0</v>
      </c>
      <c r="FDW19">
        <f>'SEGUIMIENTO CONVENIOS'!FDR572</f>
        <v>0</v>
      </c>
      <c r="FDX19">
        <f>'SEGUIMIENTO CONVENIOS'!FDS572</f>
        <v>0</v>
      </c>
      <c r="FDY19">
        <f>'SEGUIMIENTO CONVENIOS'!FDT572</f>
        <v>0</v>
      </c>
      <c r="FDZ19">
        <f>'SEGUIMIENTO CONVENIOS'!FDU572</f>
        <v>0</v>
      </c>
      <c r="FEA19">
        <f>'SEGUIMIENTO CONVENIOS'!FDV572</f>
        <v>0</v>
      </c>
      <c r="FEB19">
        <f>'SEGUIMIENTO CONVENIOS'!FDW572</f>
        <v>0</v>
      </c>
      <c r="FEC19">
        <f>'SEGUIMIENTO CONVENIOS'!FDX572</f>
        <v>0</v>
      </c>
      <c r="FED19">
        <f>'SEGUIMIENTO CONVENIOS'!FDY572</f>
        <v>0</v>
      </c>
      <c r="FEE19">
        <f>'SEGUIMIENTO CONVENIOS'!FDZ572</f>
        <v>0</v>
      </c>
      <c r="FEF19">
        <f>'SEGUIMIENTO CONVENIOS'!FEA572</f>
        <v>0</v>
      </c>
      <c r="FEG19">
        <f>'SEGUIMIENTO CONVENIOS'!FEB572</f>
        <v>0</v>
      </c>
      <c r="FEH19">
        <f>'SEGUIMIENTO CONVENIOS'!FEC572</f>
        <v>0</v>
      </c>
      <c r="FEI19">
        <f>'SEGUIMIENTO CONVENIOS'!FED572</f>
        <v>0</v>
      </c>
      <c r="FEJ19">
        <f>'SEGUIMIENTO CONVENIOS'!FEE572</f>
        <v>0</v>
      </c>
      <c r="FEK19">
        <f>'SEGUIMIENTO CONVENIOS'!FEF572</f>
        <v>0</v>
      </c>
      <c r="FEL19">
        <f>'SEGUIMIENTO CONVENIOS'!FEG572</f>
        <v>0</v>
      </c>
      <c r="FEM19">
        <f>'SEGUIMIENTO CONVENIOS'!FEH572</f>
        <v>0</v>
      </c>
      <c r="FEN19">
        <f>'SEGUIMIENTO CONVENIOS'!FEI572</f>
        <v>0</v>
      </c>
      <c r="FEO19">
        <f>'SEGUIMIENTO CONVENIOS'!FEJ572</f>
        <v>0</v>
      </c>
      <c r="FEP19">
        <f>'SEGUIMIENTO CONVENIOS'!FEK572</f>
        <v>0</v>
      </c>
      <c r="FEQ19">
        <f>'SEGUIMIENTO CONVENIOS'!FEL572</f>
        <v>0</v>
      </c>
      <c r="FER19">
        <f>'SEGUIMIENTO CONVENIOS'!FEM572</f>
        <v>0</v>
      </c>
      <c r="FES19">
        <f>'SEGUIMIENTO CONVENIOS'!FEN572</f>
        <v>0</v>
      </c>
      <c r="FET19">
        <f>'SEGUIMIENTO CONVENIOS'!FEO572</f>
        <v>0</v>
      </c>
      <c r="FEU19">
        <f>'SEGUIMIENTO CONVENIOS'!FEP572</f>
        <v>0</v>
      </c>
      <c r="FEV19">
        <f>'SEGUIMIENTO CONVENIOS'!FEQ572</f>
        <v>0</v>
      </c>
      <c r="FEW19">
        <f>'SEGUIMIENTO CONVENIOS'!FER572</f>
        <v>0</v>
      </c>
      <c r="FEX19">
        <f>'SEGUIMIENTO CONVENIOS'!FES572</f>
        <v>0</v>
      </c>
      <c r="FEY19">
        <f>'SEGUIMIENTO CONVENIOS'!FET572</f>
        <v>0</v>
      </c>
      <c r="FEZ19">
        <f>'SEGUIMIENTO CONVENIOS'!FEU572</f>
        <v>0</v>
      </c>
      <c r="FFA19">
        <f>'SEGUIMIENTO CONVENIOS'!FEV572</f>
        <v>0</v>
      </c>
      <c r="FFB19">
        <f>'SEGUIMIENTO CONVENIOS'!FEW572</f>
        <v>0</v>
      </c>
      <c r="FFC19">
        <f>'SEGUIMIENTO CONVENIOS'!FEX572</f>
        <v>0</v>
      </c>
      <c r="FFD19">
        <f>'SEGUIMIENTO CONVENIOS'!FEY572</f>
        <v>0</v>
      </c>
      <c r="FFE19">
        <f>'SEGUIMIENTO CONVENIOS'!FEZ572</f>
        <v>0</v>
      </c>
      <c r="FFF19">
        <f>'SEGUIMIENTO CONVENIOS'!FFA572</f>
        <v>0</v>
      </c>
      <c r="FFG19">
        <f>'SEGUIMIENTO CONVENIOS'!FFB572</f>
        <v>0</v>
      </c>
      <c r="FFH19">
        <f>'SEGUIMIENTO CONVENIOS'!FFC572</f>
        <v>0</v>
      </c>
      <c r="FFI19">
        <f>'SEGUIMIENTO CONVENIOS'!FFD572</f>
        <v>0</v>
      </c>
      <c r="FFJ19">
        <f>'SEGUIMIENTO CONVENIOS'!FFE572</f>
        <v>0</v>
      </c>
      <c r="FFK19">
        <f>'SEGUIMIENTO CONVENIOS'!FFF572</f>
        <v>0</v>
      </c>
      <c r="FFL19">
        <f>'SEGUIMIENTO CONVENIOS'!FFG572</f>
        <v>0</v>
      </c>
      <c r="FFM19">
        <f>'SEGUIMIENTO CONVENIOS'!FFH572</f>
        <v>0</v>
      </c>
      <c r="FFN19">
        <f>'SEGUIMIENTO CONVENIOS'!FFI572</f>
        <v>0</v>
      </c>
      <c r="FFO19">
        <f>'SEGUIMIENTO CONVENIOS'!FFJ572</f>
        <v>0</v>
      </c>
      <c r="FFP19">
        <f>'SEGUIMIENTO CONVENIOS'!FFK572</f>
        <v>0</v>
      </c>
      <c r="FFQ19">
        <f>'SEGUIMIENTO CONVENIOS'!FFL572</f>
        <v>0</v>
      </c>
      <c r="FFR19">
        <f>'SEGUIMIENTO CONVENIOS'!FFM572</f>
        <v>0</v>
      </c>
      <c r="FFS19">
        <f>'SEGUIMIENTO CONVENIOS'!FFN572</f>
        <v>0</v>
      </c>
      <c r="FFT19">
        <f>'SEGUIMIENTO CONVENIOS'!FFO572</f>
        <v>0</v>
      </c>
      <c r="FFU19">
        <f>'SEGUIMIENTO CONVENIOS'!FFP572</f>
        <v>0</v>
      </c>
      <c r="FFV19">
        <f>'SEGUIMIENTO CONVENIOS'!FFQ572</f>
        <v>0</v>
      </c>
      <c r="FFW19">
        <f>'SEGUIMIENTO CONVENIOS'!FFR572</f>
        <v>0</v>
      </c>
      <c r="FFX19">
        <f>'SEGUIMIENTO CONVENIOS'!FFS572</f>
        <v>0</v>
      </c>
      <c r="FFY19">
        <f>'SEGUIMIENTO CONVENIOS'!FFT572</f>
        <v>0</v>
      </c>
      <c r="FFZ19">
        <f>'SEGUIMIENTO CONVENIOS'!FFU572</f>
        <v>0</v>
      </c>
      <c r="FGA19">
        <f>'SEGUIMIENTO CONVENIOS'!FFV572</f>
        <v>0</v>
      </c>
      <c r="FGB19">
        <f>'SEGUIMIENTO CONVENIOS'!FFW572</f>
        <v>0</v>
      </c>
      <c r="FGC19">
        <f>'SEGUIMIENTO CONVENIOS'!FFX572</f>
        <v>0</v>
      </c>
      <c r="FGD19">
        <f>'SEGUIMIENTO CONVENIOS'!FFY572</f>
        <v>0</v>
      </c>
      <c r="FGE19">
        <f>'SEGUIMIENTO CONVENIOS'!FFZ572</f>
        <v>0</v>
      </c>
      <c r="FGF19">
        <f>'SEGUIMIENTO CONVENIOS'!FGA572</f>
        <v>0</v>
      </c>
      <c r="FGG19">
        <f>'SEGUIMIENTO CONVENIOS'!FGB572</f>
        <v>0</v>
      </c>
      <c r="FGH19">
        <f>'SEGUIMIENTO CONVENIOS'!FGC572</f>
        <v>0</v>
      </c>
      <c r="FGI19">
        <f>'SEGUIMIENTO CONVENIOS'!FGD572</f>
        <v>0</v>
      </c>
      <c r="FGJ19">
        <f>'SEGUIMIENTO CONVENIOS'!FGE572</f>
        <v>0</v>
      </c>
      <c r="FGK19">
        <f>'SEGUIMIENTO CONVENIOS'!FGF572</f>
        <v>0</v>
      </c>
      <c r="FGL19">
        <f>'SEGUIMIENTO CONVENIOS'!FGG572</f>
        <v>0</v>
      </c>
      <c r="FGM19">
        <f>'SEGUIMIENTO CONVENIOS'!FGH572</f>
        <v>0</v>
      </c>
      <c r="FGN19">
        <f>'SEGUIMIENTO CONVENIOS'!FGI572</f>
        <v>0</v>
      </c>
      <c r="FGO19">
        <f>'SEGUIMIENTO CONVENIOS'!FGJ572</f>
        <v>0</v>
      </c>
      <c r="FGP19">
        <f>'SEGUIMIENTO CONVENIOS'!FGK572</f>
        <v>0</v>
      </c>
      <c r="FGQ19">
        <f>'SEGUIMIENTO CONVENIOS'!FGL572</f>
        <v>0</v>
      </c>
      <c r="FGR19">
        <f>'SEGUIMIENTO CONVENIOS'!FGM572</f>
        <v>0</v>
      </c>
      <c r="FGS19">
        <f>'SEGUIMIENTO CONVENIOS'!FGN572</f>
        <v>0</v>
      </c>
      <c r="FGT19">
        <f>'SEGUIMIENTO CONVENIOS'!FGO572</f>
        <v>0</v>
      </c>
      <c r="FGU19">
        <f>'SEGUIMIENTO CONVENIOS'!FGP572</f>
        <v>0</v>
      </c>
      <c r="FGV19">
        <f>'SEGUIMIENTO CONVENIOS'!FGQ572</f>
        <v>0</v>
      </c>
      <c r="FGW19">
        <f>'SEGUIMIENTO CONVENIOS'!FGR572</f>
        <v>0</v>
      </c>
      <c r="FGX19">
        <f>'SEGUIMIENTO CONVENIOS'!FGS572</f>
        <v>0</v>
      </c>
      <c r="FGY19">
        <f>'SEGUIMIENTO CONVENIOS'!FGT572</f>
        <v>0</v>
      </c>
      <c r="FGZ19">
        <f>'SEGUIMIENTO CONVENIOS'!FGU572</f>
        <v>0</v>
      </c>
      <c r="FHA19">
        <f>'SEGUIMIENTO CONVENIOS'!FGV572</f>
        <v>0</v>
      </c>
      <c r="FHB19">
        <f>'SEGUIMIENTO CONVENIOS'!FGW572</f>
        <v>0</v>
      </c>
      <c r="FHC19">
        <f>'SEGUIMIENTO CONVENIOS'!FGX572</f>
        <v>0</v>
      </c>
      <c r="FHD19">
        <f>'SEGUIMIENTO CONVENIOS'!FGY572</f>
        <v>0</v>
      </c>
      <c r="FHE19">
        <f>'SEGUIMIENTO CONVENIOS'!FGZ572</f>
        <v>0</v>
      </c>
      <c r="FHF19">
        <f>'SEGUIMIENTO CONVENIOS'!FHA572</f>
        <v>0</v>
      </c>
      <c r="FHG19">
        <f>'SEGUIMIENTO CONVENIOS'!FHB572</f>
        <v>0</v>
      </c>
      <c r="FHH19">
        <f>'SEGUIMIENTO CONVENIOS'!FHC572</f>
        <v>0</v>
      </c>
      <c r="FHI19">
        <f>'SEGUIMIENTO CONVENIOS'!FHD572</f>
        <v>0</v>
      </c>
      <c r="FHJ19">
        <f>'SEGUIMIENTO CONVENIOS'!FHE572</f>
        <v>0</v>
      </c>
      <c r="FHK19">
        <f>'SEGUIMIENTO CONVENIOS'!FHF572</f>
        <v>0</v>
      </c>
      <c r="FHL19">
        <f>'SEGUIMIENTO CONVENIOS'!FHG572</f>
        <v>0</v>
      </c>
      <c r="FHM19">
        <f>'SEGUIMIENTO CONVENIOS'!FHH572</f>
        <v>0</v>
      </c>
      <c r="FHN19">
        <f>'SEGUIMIENTO CONVENIOS'!FHI572</f>
        <v>0</v>
      </c>
      <c r="FHO19">
        <f>'SEGUIMIENTO CONVENIOS'!FHJ572</f>
        <v>0</v>
      </c>
      <c r="FHP19">
        <f>'SEGUIMIENTO CONVENIOS'!FHK572</f>
        <v>0</v>
      </c>
      <c r="FHQ19">
        <f>'SEGUIMIENTO CONVENIOS'!FHL572</f>
        <v>0</v>
      </c>
      <c r="FHR19">
        <f>'SEGUIMIENTO CONVENIOS'!FHM572</f>
        <v>0</v>
      </c>
      <c r="FHS19">
        <f>'SEGUIMIENTO CONVENIOS'!FHN572</f>
        <v>0</v>
      </c>
      <c r="FHT19">
        <f>'SEGUIMIENTO CONVENIOS'!FHO572</f>
        <v>0</v>
      </c>
      <c r="FHU19">
        <f>'SEGUIMIENTO CONVENIOS'!FHP572</f>
        <v>0</v>
      </c>
      <c r="FHV19">
        <f>'SEGUIMIENTO CONVENIOS'!FHQ572</f>
        <v>0</v>
      </c>
      <c r="FHW19">
        <f>'SEGUIMIENTO CONVENIOS'!FHR572</f>
        <v>0</v>
      </c>
      <c r="FHX19">
        <f>'SEGUIMIENTO CONVENIOS'!FHS572</f>
        <v>0</v>
      </c>
      <c r="FHY19">
        <f>'SEGUIMIENTO CONVENIOS'!FHT572</f>
        <v>0</v>
      </c>
      <c r="FHZ19">
        <f>'SEGUIMIENTO CONVENIOS'!FHU572</f>
        <v>0</v>
      </c>
      <c r="FIA19">
        <f>'SEGUIMIENTO CONVENIOS'!FHV572</f>
        <v>0</v>
      </c>
      <c r="FIB19">
        <f>'SEGUIMIENTO CONVENIOS'!FHW572</f>
        <v>0</v>
      </c>
      <c r="FIC19">
        <f>'SEGUIMIENTO CONVENIOS'!FHX572</f>
        <v>0</v>
      </c>
      <c r="FID19">
        <f>'SEGUIMIENTO CONVENIOS'!FHY572</f>
        <v>0</v>
      </c>
      <c r="FIE19">
        <f>'SEGUIMIENTO CONVENIOS'!FHZ572</f>
        <v>0</v>
      </c>
      <c r="FIF19">
        <f>'SEGUIMIENTO CONVENIOS'!FIA572</f>
        <v>0</v>
      </c>
      <c r="FIG19">
        <f>'SEGUIMIENTO CONVENIOS'!FIB572</f>
        <v>0</v>
      </c>
      <c r="FIH19">
        <f>'SEGUIMIENTO CONVENIOS'!FIC572</f>
        <v>0</v>
      </c>
      <c r="FII19">
        <f>'SEGUIMIENTO CONVENIOS'!FID572</f>
        <v>0</v>
      </c>
      <c r="FIJ19">
        <f>'SEGUIMIENTO CONVENIOS'!FIE572</f>
        <v>0</v>
      </c>
      <c r="FIK19">
        <f>'SEGUIMIENTO CONVENIOS'!FIF572</f>
        <v>0</v>
      </c>
      <c r="FIL19">
        <f>'SEGUIMIENTO CONVENIOS'!FIG572</f>
        <v>0</v>
      </c>
      <c r="FIM19">
        <f>'SEGUIMIENTO CONVENIOS'!FIH572</f>
        <v>0</v>
      </c>
      <c r="FIN19">
        <f>'SEGUIMIENTO CONVENIOS'!FII572</f>
        <v>0</v>
      </c>
      <c r="FIO19">
        <f>'SEGUIMIENTO CONVENIOS'!FIJ572</f>
        <v>0</v>
      </c>
      <c r="FIP19">
        <f>'SEGUIMIENTO CONVENIOS'!FIK572</f>
        <v>0</v>
      </c>
      <c r="FIQ19">
        <f>'SEGUIMIENTO CONVENIOS'!FIL572</f>
        <v>0</v>
      </c>
      <c r="FIR19">
        <f>'SEGUIMIENTO CONVENIOS'!FIM572</f>
        <v>0</v>
      </c>
      <c r="FIS19">
        <f>'SEGUIMIENTO CONVENIOS'!FIN572</f>
        <v>0</v>
      </c>
      <c r="FIT19">
        <f>'SEGUIMIENTO CONVENIOS'!FIO572</f>
        <v>0</v>
      </c>
      <c r="FIU19">
        <f>'SEGUIMIENTO CONVENIOS'!FIP572</f>
        <v>0</v>
      </c>
      <c r="FIV19">
        <f>'SEGUIMIENTO CONVENIOS'!FIQ572</f>
        <v>0</v>
      </c>
      <c r="FIW19">
        <f>'SEGUIMIENTO CONVENIOS'!FIR572</f>
        <v>0</v>
      </c>
      <c r="FIX19">
        <f>'SEGUIMIENTO CONVENIOS'!FIS572</f>
        <v>0</v>
      </c>
      <c r="FIY19">
        <f>'SEGUIMIENTO CONVENIOS'!FIT572</f>
        <v>0</v>
      </c>
      <c r="FIZ19">
        <f>'SEGUIMIENTO CONVENIOS'!FIU572</f>
        <v>0</v>
      </c>
      <c r="FJA19">
        <f>'SEGUIMIENTO CONVENIOS'!FIV572</f>
        <v>0</v>
      </c>
      <c r="FJB19">
        <f>'SEGUIMIENTO CONVENIOS'!FIW572</f>
        <v>0</v>
      </c>
      <c r="FJC19">
        <f>'SEGUIMIENTO CONVENIOS'!FIX572</f>
        <v>0</v>
      </c>
      <c r="FJD19">
        <f>'SEGUIMIENTO CONVENIOS'!FIY572</f>
        <v>0</v>
      </c>
      <c r="FJE19">
        <f>'SEGUIMIENTO CONVENIOS'!FIZ572</f>
        <v>0</v>
      </c>
      <c r="FJF19">
        <f>'SEGUIMIENTO CONVENIOS'!FJA572</f>
        <v>0</v>
      </c>
      <c r="FJG19">
        <f>'SEGUIMIENTO CONVENIOS'!FJB572</f>
        <v>0</v>
      </c>
      <c r="FJH19">
        <f>'SEGUIMIENTO CONVENIOS'!FJC572</f>
        <v>0</v>
      </c>
      <c r="FJI19">
        <f>'SEGUIMIENTO CONVENIOS'!FJD572</f>
        <v>0</v>
      </c>
      <c r="FJJ19">
        <f>'SEGUIMIENTO CONVENIOS'!FJE572</f>
        <v>0</v>
      </c>
      <c r="FJK19">
        <f>'SEGUIMIENTO CONVENIOS'!FJF572</f>
        <v>0</v>
      </c>
      <c r="FJL19">
        <f>'SEGUIMIENTO CONVENIOS'!FJG572</f>
        <v>0</v>
      </c>
      <c r="FJM19">
        <f>'SEGUIMIENTO CONVENIOS'!FJH572</f>
        <v>0</v>
      </c>
      <c r="FJN19">
        <f>'SEGUIMIENTO CONVENIOS'!FJI572</f>
        <v>0</v>
      </c>
      <c r="FJO19">
        <f>'SEGUIMIENTO CONVENIOS'!FJJ572</f>
        <v>0</v>
      </c>
      <c r="FJP19">
        <f>'SEGUIMIENTO CONVENIOS'!FJK572</f>
        <v>0</v>
      </c>
      <c r="FJQ19">
        <f>'SEGUIMIENTO CONVENIOS'!FJL572</f>
        <v>0</v>
      </c>
      <c r="FJR19">
        <f>'SEGUIMIENTO CONVENIOS'!FJM572</f>
        <v>0</v>
      </c>
      <c r="FJS19">
        <f>'SEGUIMIENTO CONVENIOS'!FJN572</f>
        <v>0</v>
      </c>
      <c r="FJT19">
        <f>'SEGUIMIENTO CONVENIOS'!FJO572</f>
        <v>0</v>
      </c>
      <c r="FJU19">
        <f>'SEGUIMIENTO CONVENIOS'!FJP572</f>
        <v>0</v>
      </c>
      <c r="FJV19">
        <f>'SEGUIMIENTO CONVENIOS'!FJQ572</f>
        <v>0</v>
      </c>
      <c r="FJW19">
        <f>'SEGUIMIENTO CONVENIOS'!FJR572</f>
        <v>0</v>
      </c>
      <c r="FJX19">
        <f>'SEGUIMIENTO CONVENIOS'!FJS572</f>
        <v>0</v>
      </c>
      <c r="FJY19">
        <f>'SEGUIMIENTO CONVENIOS'!FJT572</f>
        <v>0</v>
      </c>
      <c r="FJZ19">
        <f>'SEGUIMIENTO CONVENIOS'!FJU572</f>
        <v>0</v>
      </c>
      <c r="FKA19">
        <f>'SEGUIMIENTO CONVENIOS'!FJV572</f>
        <v>0</v>
      </c>
      <c r="FKB19">
        <f>'SEGUIMIENTO CONVENIOS'!FJW572</f>
        <v>0</v>
      </c>
      <c r="FKC19">
        <f>'SEGUIMIENTO CONVENIOS'!FJX572</f>
        <v>0</v>
      </c>
      <c r="FKD19">
        <f>'SEGUIMIENTO CONVENIOS'!FJY572</f>
        <v>0</v>
      </c>
      <c r="FKE19">
        <f>'SEGUIMIENTO CONVENIOS'!FJZ572</f>
        <v>0</v>
      </c>
      <c r="FKF19">
        <f>'SEGUIMIENTO CONVENIOS'!FKA572</f>
        <v>0</v>
      </c>
      <c r="FKG19">
        <f>'SEGUIMIENTO CONVENIOS'!FKB572</f>
        <v>0</v>
      </c>
      <c r="FKH19">
        <f>'SEGUIMIENTO CONVENIOS'!FKC572</f>
        <v>0</v>
      </c>
      <c r="FKI19">
        <f>'SEGUIMIENTO CONVENIOS'!FKD572</f>
        <v>0</v>
      </c>
      <c r="FKJ19">
        <f>'SEGUIMIENTO CONVENIOS'!FKE572</f>
        <v>0</v>
      </c>
      <c r="FKK19">
        <f>'SEGUIMIENTO CONVENIOS'!FKF572</f>
        <v>0</v>
      </c>
      <c r="FKL19">
        <f>'SEGUIMIENTO CONVENIOS'!FKG572</f>
        <v>0</v>
      </c>
      <c r="FKM19">
        <f>'SEGUIMIENTO CONVENIOS'!FKH572</f>
        <v>0</v>
      </c>
      <c r="FKN19">
        <f>'SEGUIMIENTO CONVENIOS'!FKI572</f>
        <v>0</v>
      </c>
      <c r="FKO19">
        <f>'SEGUIMIENTO CONVENIOS'!FKJ572</f>
        <v>0</v>
      </c>
      <c r="FKP19">
        <f>'SEGUIMIENTO CONVENIOS'!FKK572</f>
        <v>0</v>
      </c>
      <c r="FKQ19">
        <f>'SEGUIMIENTO CONVENIOS'!FKL572</f>
        <v>0</v>
      </c>
      <c r="FKR19">
        <f>'SEGUIMIENTO CONVENIOS'!FKM572</f>
        <v>0</v>
      </c>
      <c r="FKS19">
        <f>'SEGUIMIENTO CONVENIOS'!FKN572</f>
        <v>0</v>
      </c>
      <c r="FKT19">
        <f>'SEGUIMIENTO CONVENIOS'!FKO572</f>
        <v>0</v>
      </c>
      <c r="FKU19">
        <f>'SEGUIMIENTO CONVENIOS'!FKP572</f>
        <v>0</v>
      </c>
      <c r="FKV19">
        <f>'SEGUIMIENTO CONVENIOS'!FKQ572</f>
        <v>0</v>
      </c>
      <c r="FKW19">
        <f>'SEGUIMIENTO CONVENIOS'!FKR572</f>
        <v>0</v>
      </c>
      <c r="FKX19">
        <f>'SEGUIMIENTO CONVENIOS'!FKS572</f>
        <v>0</v>
      </c>
      <c r="FKY19">
        <f>'SEGUIMIENTO CONVENIOS'!FKT572</f>
        <v>0</v>
      </c>
      <c r="FKZ19">
        <f>'SEGUIMIENTO CONVENIOS'!FKU572</f>
        <v>0</v>
      </c>
      <c r="FLA19">
        <f>'SEGUIMIENTO CONVENIOS'!FKV572</f>
        <v>0</v>
      </c>
      <c r="FLB19">
        <f>'SEGUIMIENTO CONVENIOS'!FKW572</f>
        <v>0</v>
      </c>
      <c r="FLC19">
        <f>'SEGUIMIENTO CONVENIOS'!FKX572</f>
        <v>0</v>
      </c>
      <c r="FLD19">
        <f>'SEGUIMIENTO CONVENIOS'!FKY572</f>
        <v>0</v>
      </c>
      <c r="FLE19">
        <f>'SEGUIMIENTO CONVENIOS'!FKZ572</f>
        <v>0</v>
      </c>
      <c r="FLF19">
        <f>'SEGUIMIENTO CONVENIOS'!FLA572</f>
        <v>0</v>
      </c>
      <c r="FLG19">
        <f>'SEGUIMIENTO CONVENIOS'!FLB572</f>
        <v>0</v>
      </c>
      <c r="FLH19">
        <f>'SEGUIMIENTO CONVENIOS'!FLC572</f>
        <v>0</v>
      </c>
      <c r="FLI19">
        <f>'SEGUIMIENTO CONVENIOS'!FLD572</f>
        <v>0</v>
      </c>
      <c r="FLJ19">
        <f>'SEGUIMIENTO CONVENIOS'!FLE572</f>
        <v>0</v>
      </c>
      <c r="FLK19">
        <f>'SEGUIMIENTO CONVENIOS'!FLF572</f>
        <v>0</v>
      </c>
      <c r="FLL19">
        <f>'SEGUIMIENTO CONVENIOS'!FLG572</f>
        <v>0</v>
      </c>
      <c r="FLM19">
        <f>'SEGUIMIENTO CONVENIOS'!FLH572</f>
        <v>0</v>
      </c>
      <c r="FLN19">
        <f>'SEGUIMIENTO CONVENIOS'!FLI572</f>
        <v>0</v>
      </c>
      <c r="FLO19">
        <f>'SEGUIMIENTO CONVENIOS'!FLJ572</f>
        <v>0</v>
      </c>
      <c r="FLP19">
        <f>'SEGUIMIENTO CONVENIOS'!FLK572</f>
        <v>0</v>
      </c>
      <c r="FLQ19">
        <f>'SEGUIMIENTO CONVENIOS'!FLL572</f>
        <v>0</v>
      </c>
      <c r="FLR19">
        <f>'SEGUIMIENTO CONVENIOS'!FLM572</f>
        <v>0</v>
      </c>
      <c r="FLS19">
        <f>'SEGUIMIENTO CONVENIOS'!FLN572</f>
        <v>0</v>
      </c>
      <c r="FLT19">
        <f>'SEGUIMIENTO CONVENIOS'!FLO572</f>
        <v>0</v>
      </c>
      <c r="FLU19">
        <f>'SEGUIMIENTO CONVENIOS'!FLP572</f>
        <v>0</v>
      </c>
      <c r="FLV19">
        <f>'SEGUIMIENTO CONVENIOS'!FLQ572</f>
        <v>0</v>
      </c>
      <c r="FLW19">
        <f>'SEGUIMIENTO CONVENIOS'!FLR572</f>
        <v>0</v>
      </c>
      <c r="FLX19">
        <f>'SEGUIMIENTO CONVENIOS'!FLS572</f>
        <v>0</v>
      </c>
      <c r="FLY19">
        <f>'SEGUIMIENTO CONVENIOS'!FLT572</f>
        <v>0</v>
      </c>
      <c r="FLZ19">
        <f>'SEGUIMIENTO CONVENIOS'!FLU572</f>
        <v>0</v>
      </c>
      <c r="FMA19">
        <f>'SEGUIMIENTO CONVENIOS'!FLV572</f>
        <v>0</v>
      </c>
      <c r="FMB19">
        <f>'SEGUIMIENTO CONVENIOS'!FLW572</f>
        <v>0</v>
      </c>
      <c r="FMC19">
        <f>'SEGUIMIENTO CONVENIOS'!FLX572</f>
        <v>0</v>
      </c>
      <c r="FMD19">
        <f>'SEGUIMIENTO CONVENIOS'!FLY572</f>
        <v>0</v>
      </c>
      <c r="FME19">
        <f>'SEGUIMIENTO CONVENIOS'!FLZ572</f>
        <v>0</v>
      </c>
      <c r="FMF19">
        <f>'SEGUIMIENTO CONVENIOS'!FMA572</f>
        <v>0</v>
      </c>
      <c r="FMG19">
        <f>'SEGUIMIENTO CONVENIOS'!FMB572</f>
        <v>0</v>
      </c>
      <c r="FMH19">
        <f>'SEGUIMIENTO CONVENIOS'!FMC572</f>
        <v>0</v>
      </c>
      <c r="FMI19">
        <f>'SEGUIMIENTO CONVENIOS'!FMD572</f>
        <v>0</v>
      </c>
      <c r="FMJ19">
        <f>'SEGUIMIENTO CONVENIOS'!FME572</f>
        <v>0</v>
      </c>
      <c r="FMK19">
        <f>'SEGUIMIENTO CONVENIOS'!FMF572</f>
        <v>0</v>
      </c>
      <c r="FML19">
        <f>'SEGUIMIENTO CONVENIOS'!FMG572</f>
        <v>0</v>
      </c>
      <c r="FMM19">
        <f>'SEGUIMIENTO CONVENIOS'!FMH572</f>
        <v>0</v>
      </c>
      <c r="FMN19">
        <f>'SEGUIMIENTO CONVENIOS'!FMI572</f>
        <v>0</v>
      </c>
      <c r="FMO19">
        <f>'SEGUIMIENTO CONVENIOS'!FMJ572</f>
        <v>0</v>
      </c>
      <c r="FMP19">
        <f>'SEGUIMIENTO CONVENIOS'!FMK572</f>
        <v>0</v>
      </c>
      <c r="FMQ19">
        <f>'SEGUIMIENTO CONVENIOS'!FML572</f>
        <v>0</v>
      </c>
      <c r="FMR19">
        <f>'SEGUIMIENTO CONVENIOS'!FMM572</f>
        <v>0</v>
      </c>
      <c r="FMS19">
        <f>'SEGUIMIENTO CONVENIOS'!FMN572</f>
        <v>0</v>
      </c>
      <c r="FMT19">
        <f>'SEGUIMIENTO CONVENIOS'!FMO572</f>
        <v>0</v>
      </c>
      <c r="FMU19">
        <f>'SEGUIMIENTO CONVENIOS'!FMP572</f>
        <v>0</v>
      </c>
      <c r="FMV19">
        <f>'SEGUIMIENTO CONVENIOS'!FMQ572</f>
        <v>0</v>
      </c>
      <c r="FMW19">
        <f>'SEGUIMIENTO CONVENIOS'!FMR572</f>
        <v>0</v>
      </c>
      <c r="FMX19">
        <f>'SEGUIMIENTO CONVENIOS'!FMS572</f>
        <v>0</v>
      </c>
      <c r="FMY19">
        <f>'SEGUIMIENTO CONVENIOS'!FMT572</f>
        <v>0</v>
      </c>
      <c r="FMZ19">
        <f>'SEGUIMIENTO CONVENIOS'!FMU572</f>
        <v>0</v>
      </c>
      <c r="FNA19">
        <f>'SEGUIMIENTO CONVENIOS'!FMV572</f>
        <v>0</v>
      </c>
      <c r="FNB19">
        <f>'SEGUIMIENTO CONVENIOS'!FMW572</f>
        <v>0</v>
      </c>
      <c r="FNC19">
        <f>'SEGUIMIENTO CONVENIOS'!FMX572</f>
        <v>0</v>
      </c>
      <c r="FND19">
        <f>'SEGUIMIENTO CONVENIOS'!FMY572</f>
        <v>0</v>
      </c>
      <c r="FNE19">
        <f>'SEGUIMIENTO CONVENIOS'!FMZ572</f>
        <v>0</v>
      </c>
      <c r="FNF19">
        <f>'SEGUIMIENTO CONVENIOS'!FNA572</f>
        <v>0</v>
      </c>
      <c r="FNG19">
        <f>'SEGUIMIENTO CONVENIOS'!FNB572</f>
        <v>0</v>
      </c>
      <c r="FNH19">
        <f>'SEGUIMIENTO CONVENIOS'!FNC572</f>
        <v>0</v>
      </c>
      <c r="FNI19">
        <f>'SEGUIMIENTO CONVENIOS'!FND572</f>
        <v>0</v>
      </c>
      <c r="FNJ19">
        <f>'SEGUIMIENTO CONVENIOS'!FNE572</f>
        <v>0</v>
      </c>
      <c r="FNK19">
        <f>'SEGUIMIENTO CONVENIOS'!FNF572</f>
        <v>0</v>
      </c>
      <c r="FNL19">
        <f>'SEGUIMIENTO CONVENIOS'!FNG572</f>
        <v>0</v>
      </c>
      <c r="FNM19">
        <f>'SEGUIMIENTO CONVENIOS'!FNH572</f>
        <v>0</v>
      </c>
      <c r="FNN19">
        <f>'SEGUIMIENTO CONVENIOS'!FNI572</f>
        <v>0</v>
      </c>
      <c r="FNO19">
        <f>'SEGUIMIENTO CONVENIOS'!FNJ572</f>
        <v>0</v>
      </c>
      <c r="FNP19">
        <f>'SEGUIMIENTO CONVENIOS'!FNK572</f>
        <v>0</v>
      </c>
      <c r="FNQ19">
        <f>'SEGUIMIENTO CONVENIOS'!FNL572</f>
        <v>0</v>
      </c>
      <c r="FNR19">
        <f>'SEGUIMIENTO CONVENIOS'!FNM572</f>
        <v>0</v>
      </c>
      <c r="FNS19">
        <f>'SEGUIMIENTO CONVENIOS'!FNN572</f>
        <v>0</v>
      </c>
      <c r="FNT19">
        <f>'SEGUIMIENTO CONVENIOS'!FNO572</f>
        <v>0</v>
      </c>
      <c r="FNU19">
        <f>'SEGUIMIENTO CONVENIOS'!FNP572</f>
        <v>0</v>
      </c>
      <c r="FNV19">
        <f>'SEGUIMIENTO CONVENIOS'!FNQ572</f>
        <v>0</v>
      </c>
      <c r="FNW19">
        <f>'SEGUIMIENTO CONVENIOS'!FNR572</f>
        <v>0</v>
      </c>
      <c r="FNX19">
        <f>'SEGUIMIENTO CONVENIOS'!FNS572</f>
        <v>0</v>
      </c>
      <c r="FNY19">
        <f>'SEGUIMIENTO CONVENIOS'!FNT572</f>
        <v>0</v>
      </c>
      <c r="FNZ19">
        <f>'SEGUIMIENTO CONVENIOS'!FNU572</f>
        <v>0</v>
      </c>
      <c r="FOA19">
        <f>'SEGUIMIENTO CONVENIOS'!FNV572</f>
        <v>0</v>
      </c>
      <c r="FOB19">
        <f>'SEGUIMIENTO CONVENIOS'!FNW572</f>
        <v>0</v>
      </c>
      <c r="FOC19">
        <f>'SEGUIMIENTO CONVENIOS'!FNX572</f>
        <v>0</v>
      </c>
      <c r="FOD19">
        <f>'SEGUIMIENTO CONVENIOS'!FNY572</f>
        <v>0</v>
      </c>
      <c r="FOE19">
        <f>'SEGUIMIENTO CONVENIOS'!FNZ572</f>
        <v>0</v>
      </c>
      <c r="FOF19">
        <f>'SEGUIMIENTO CONVENIOS'!FOA572</f>
        <v>0</v>
      </c>
      <c r="FOG19">
        <f>'SEGUIMIENTO CONVENIOS'!FOB572</f>
        <v>0</v>
      </c>
      <c r="FOH19">
        <f>'SEGUIMIENTO CONVENIOS'!FOC572</f>
        <v>0</v>
      </c>
      <c r="FOI19">
        <f>'SEGUIMIENTO CONVENIOS'!FOD572</f>
        <v>0</v>
      </c>
      <c r="FOJ19">
        <f>'SEGUIMIENTO CONVENIOS'!FOE572</f>
        <v>0</v>
      </c>
      <c r="FOK19">
        <f>'SEGUIMIENTO CONVENIOS'!FOF572</f>
        <v>0</v>
      </c>
      <c r="FOL19">
        <f>'SEGUIMIENTO CONVENIOS'!FOG572</f>
        <v>0</v>
      </c>
      <c r="FOM19">
        <f>'SEGUIMIENTO CONVENIOS'!FOH572</f>
        <v>0</v>
      </c>
      <c r="FON19">
        <f>'SEGUIMIENTO CONVENIOS'!FOI572</f>
        <v>0</v>
      </c>
      <c r="FOO19">
        <f>'SEGUIMIENTO CONVENIOS'!FOJ572</f>
        <v>0</v>
      </c>
      <c r="FOP19">
        <f>'SEGUIMIENTO CONVENIOS'!FOK572</f>
        <v>0</v>
      </c>
      <c r="FOQ19">
        <f>'SEGUIMIENTO CONVENIOS'!FOL572</f>
        <v>0</v>
      </c>
      <c r="FOR19">
        <f>'SEGUIMIENTO CONVENIOS'!FOM572</f>
        <v>0</v>
      </c>
      <c r="FOS19">
        <f>'SEGUIMIENTO CONVENIOS'!FON572</f>
        <v>0</v>
      </c>
      <c r="FOT19">
        <f>'SEGUIMIENTO CONVENIOS'!FOO572</f>
        <v>0</v>
      </c>
      <c r="FOU19">
        <f>'SEGUIMIENTO CONVENIOS'!FOP572</f>
        <v>0</v>
      </c>
      <c r="FOV19">
        <f>'SEGUIMIENTO CONVENIOS'!FOQ572</f>
        <v>0</v>
      </c>
      <c r="FOW19">
        <f>'SEGUIMIENTO CONVENIOS'!FOR572</f>
        <v>0</v>
      </c>
      <c r="FOX19">
        <f>'SEGUIMIENTO CONVENIOS'!FOS572</f>
        <v>0</v>
      </c>
      <c r="FOY19">
        <f>'SEGUIMIENTO CONVENIOS'!FOT572</f>
        <v>0</v>
      </c>
      <c r="FOZ19">
        <f>'SEGUIMIENTO CONVENIOS'!FOU572</f>
        <v>0</v>
      </c>
      <c r="FPA19">
        <f>'SEGUIMIENTO CONVENIOS'!FOV572</f>
        <v>0</v>
      </c>
      <c r="FPB19">
        <f>'SEGUIMIENTO CONVENIOS'!FOW572</f>
        <v>0</v>
      </c>
      <c r="FPC19">
        <f>'SEGUIMIENTO CONVENIOS'!FOX572</f>
        <v>0</v>
      </c>
      <c r="FPD19">
        <f>'SEGUIMIENTO CONVENIOS'!FOY572</f>
        <v>0</v>
      </c>
      <c r="FPE19">
        <f>'SEGUIMIENTO CONVENIOS'!FOZ572</f>
        <v>0</v>
      </c>
      <c r="FPF19">
        <f>'SEGUIMIENTO CONVENIOS'!FPA572</f>
        <v>0</v>
      </c>
      <c r="FPG19">
        <f>'SEGUIMIENTO CONVENIOS'!FPB572</f>
        <v>0</v>
      </c>
      <c r="FPH19">
        <f>'SEGUIMIENTO CONVENIOS'!FPC572</f>
        <v>0</v>
      </c>
      <c r="FPI19">
        <f>'SEGUIMIENTO CONVENIOS'!FPD572</f>
        <v>0</v>
      </c>
      <c r="FPJ19">
        <f>'SEGUIMIENTO CONVENIOS'!FPE572</f>
        <v>0</v>
      </c>
      <c r="FPK19">
        <f>'SEGUIMIENTO CONVENIOS'!FPF572</f>
        <v>0</v>
      </c>
      <c r="FPL19">
        <f>'SEGUIMIENTO CONVENIOS'!FPG572</f>
        <v>0</v>
      </c>
      <c r="FPM19">
        <f>'SEGUIMIENTO CONVENIOS'!FPH572</f>
        <v>0</v>
      </c>
      <c r="FPN19">
        <f>'SEGUIMIENTO CONVENIOS'!FPI572</f>
        <v>0</v>
      </c>
      <c r="FPO19">
        <f>'SEGUIMIENTO CONVENIOS'!FPJ572</f>
        <v>0</v>
      </c>
      <c r="FPP19">
        <f>'SEGUIMIENTO CONVENIOS'!FPK572</f>
        <v>0</v>
      </c>
      <c r="FPQ19">
        <f>'SEGUIMIENTO CONVENIOS'!FPL572</f>
        <v>0</v>
      </c>
      <c r="FPR19">
        <f>'SEGUIMIENTO CONVENIOS'!FPM572</f>
        <v>0</v>
      </c>
      <c r="FPS19">
        <f>'SEGUIMIENTO CONVENIOS'!FPN572</f>
        <v>0</v>
      </c>
      <c r="FPT19">
        <f>'SEGUIMIENTO CONVENIOS'!FPO572</f>
        <v>0</v>
      </c>
      <c r="FPU19">
        <f>'SEGUIMIENTO CONVENIOS'!FPP572</f>
        <v>0</v>
      </c>
      <c r="FPV19">
        <f>'SEGUIMIENTO CONVENIOS'!FPQ572</f>
        <v>0</v>
      </c>
      <c r="FPW19">
        <f>'SEGUIMIENTO CONVENIOS'!FPR572</f>
        <v>0</v>
      </c>
      <c r="FPX19">
        <f>'SEGUIMIENTO CONVENIOS'!FPS572</f>
        <v>0</v>
      </c>
      <c r="FPY19">
        <f>'SEGUIMIENTO CONVENIOS'!FPT572</f>
        <v>0</v>
      </c>
      <c r="FPZ19">
        <f>'SEGUIMIENTO CONVENIOS'!FPU572</f>
        <v>0</v>
      </c>
      <c r="FQA19">
        <f>'SEGUIMIENTO CONVENIOS'!FPV572</f>
        <v>0</v>
      </c>
      <c r="FQB19">
        <f>'SEGUIMIENTO CONVENIOS'!FPW572</f>
        <v>0</v>
      </c>
      <c r="FQC19">
        <f>'SEGUIMIENTO CONVENIOS'!FPX572</f>
        <v>0</v>
      </c>
      <c r="FQD19">
        <f>'SEGUIMIENTO CONVENIOS'!FPY572</f>
        <v>0</v>
      </c>
      <c r="FQE19">
        <f>'SEGUIMIENTO CONVENIOS'!FPZ572</f>
        <v>0</v>
      </c>
      <c r="FQF19">
        <f>'SEGUIMIENTO CONVENIOS'!FQA572</f>
        <v>0</v>
      </c>
      <c r="FQG19">
        <f>'SEGUIMIENTO CONVENIOS'!FQB572</f>
        <v>0</v>
      </c>
      <c r="FQH19">
        <f>'SEGUIMIENTO CONVENIOS'!FQC572</f>
        <v>0</v>
      </c>
      <c r="FQI19">
        <f>'SEGUIMIENTO CONVENIOS'!FQD572</f>
        <v>0</v>
      </c>
      <c r="FQJ19">
        <f>'SEGUIMIENTO CONVENIOS'!FQE572</f>
        <v>0</v>
      </c>
      <c r="FQK19">
        <f>'SEGUIMIENTO CONVENIOS'!FQF572</f>
        <v>0</v>
      </c>
      <c r="FQL19">
        <f>'SEGUIMIENTO CONVENIOS'!FQG572</f>
        <v>0</v>
      </c>
      <c r="FQM19">
        <f>'SEGUIMIENTO CONVENIOS'!FQH572</f>
        <v>0</v>
      </c>
      <c r="FQN19">
        <f>'SEGUIMIENTO CONVENIOS'!FQI572</f>
        <v>0</v>
      </c>
      <c r="FQO19">
        <f>'SEGUIMIENTO CONVENIOS'!FQJ572</f>
        <v>0</v>
      </c>
      <c r="FQP19">
        <f>'SEGUIMIENTO CONVENIOS'!FQK572</f>
        <v>0</v>
      </c>
      <c r="FQQ19">
        <f>'SEGUIMIENTO CONVENIOS'!FQL572</f>
        <v>0</v>
      </c>
      <c r="FQR19">
        <f>'SEGUIMIENTO CONVENIOS'!FQM572</f>
        <v>0</v>
      </c>
      <c r="FQS19">
        <f>'SEGUIMIENTO CONVENIOS'!FQN572</f>
        <v>0</v>
      </c>
      <c r="FQT19">
        <f>'SEGUIMIENTO CONVENIOS'!FQO572</f>
        <v>0</v>
      </c>
      <c r="FQU19">
        <f>'SEGUIMIENTO CONVENIOS'!FQP572</f>
        <v>0</v>
      </c>
      <c r="FQV19">
        <f>'SEGUIMIENTO CONVENIOS'!FQQ572</f>
        <v>0</v>
      </c>
      <c r="FQW19">
        <f>'SEGUIMIENTO CONVENIOS'!FQR572</f>
        <v>0</v>
      </c>
      <c r="FQX19">
        <f>'SEGUIMIENTO CONVENIOS'!FQS572</f>
        <v>0</v>
      </c>
      <c r="FQY19">
        <f>'SEGUIMIENTO CONVENIOS'!FQT572</f>
        <v>0</v>
      </c>
      <c r="FQZ19">
        <f>'SEGUIMIENTO CONVENIOS'!FQU572</f>
        <v>0</v>
      </c>
      <c r="FRA19">
        <f>'SEGUIMIENTO CONVENIOS'!FQV572</f>
        <v>0</v>
      </c>
      <c r="FRB19">
        <f>'SEGUIMIENTO CONVENIOS'!FQW572</f>
        <v>0</v>
      </c>
      <c r="FRC19">
        <f>'SEGUIMIENTO CONVENIOS'!FQX572</f>
        <v>0</v>
      </c>
      <c r="FRD19">
        <f>'SEGUIMIENTO CONVENIOS'!FQY572</f>
        <v>0</v>
      </c>
      <c r="FRE19">
        <f>'SEGUIMIENTO CONVENIOS'!FQZ572</f>
        <v>0</v>
      </c>
      <c r="FRF19">
        <f>'SEGUIMIENTO CONVENIOS'!FRA572</f>
        <v>0</v>
      </c>
      <c r="FRG19">
        <f>'SEGUIMIENTO CONVENIOS'!FRB572</f>
        <v>0</v>
      </c>
      <c r="FRH19">
        <f>'SEGUIMIENTO CONVENIOS'!FRC572</f>
        <v>0</v>
      </c>
      <c r="FRI19">
        <f>'SEGUIMIENTO CONVENIOS'!FRD572</f>
        <v>0</v>
      </c>
      <c r="FRJ19">
        <f>'SEGUIMIENTO CONVENIOS'!FRE572</f>
        <v>0</v>
      </c>
      <c r="FRK19">
        <f>'SEGUIMIENTO CONVENIOS'!FRF572</f>
        <v>0</v>
      </c>
      <c r="FRL19">
        <f>'SEGUIMIENTO CONVENIOS'!FRG572</f>
        <v>0</v>
      </c>
      <c r="FRM19">
        <f>'SEGUIMIENTO CONVENIOS'!FRH572</f>
        <v>0</v>
      </c>
      <c r="FRN19">
        <f>'SEGUIMIENTO CONVENIOS'!FRI572</f>
        <v>0</v>
      </c>
      <c r="FRO19">
        <f>'SEGUIMIENTO CONVENIOS'!FRJ572</f>
        <v>0</v>
      </c>
      <c r="FRP19">
        <f>'SEGUIMIENTO CONVENIOS'!FRK572</f>
        <v>0</v>
      </c>
      <c r="FRQ19">
        <f>'SEGUIMIENTO CONVENIOS'!FRL572</f>
        <v>0</v>
      </c>
      <c r="FRR19">
        <f>'SEGUIMIENTO CONVENIOS'!FRM572</f>
        <v>0</v>
      </c>
      <c r="FRS19">
        <f>'SEGUIMIENTO CONVENIOS'!FRN572</f>
        <v>0</v>
      </c>
      <c r="FRT19">
        <f>'SEGUIMIENTO CONVENIOS'!FRO572</f>
        <v>0</v>
      </c>
      <c r="FRU19">
        <f>'SEGUIMIENTO CONVENIOS'!FRP572</f>
        <v>0</v>
      </c>
      <c r="FRV19">
        <f>'SEGUIMIENTO CONVENIOS'!FRQ572</f>
        <v>0</v>
      </c>
      <c r="FRW19">
        <f>'SEGUIMIENTO CONVENIOS'!FRR572</f>
        <v>0</v>
      </c>
      <c r="FRX19">
        <f>'SEGUIMIENTO CONVENIOS'!FRS572</f>
        <v>0</v>
      </c>
      <c r="FRY19">
        <f>'SEGUIMIENTO CONVENIOS'!FRT572</f>
        <v>0</v>
      </c>
      <c r="FRZ19">
        <f>'SEGUIMIENTO CONVENIOS'!FRU572</f>
        <v>0</v>
      </c>
      <c r="FSA19">
        <f>'SEGUIMIENTO CONVENIOS'!FRV572</f>
        <v>0</v>
      </c>
      <c r="FSB19">
        <f>'SEGUIMIENTO CONVENIOS'!FRW572</f>
        <v>0</v>
      </c>
      <c r="FSC19">
        <f>'SEGUIMIENTO CONVENIOS'!FRX572</f>
        <v>0</v>
      </c>
      <c r="FSD19">
        <f>'SEGUIMIENTO CONVENIOS'!FRY572</f>
        <v>0</v>
      </c>
      <c r="FSE19">
        <f>'SEGUIMIENTO CONVENIOS'!FRZ572</f>
        <v>0</v>
      </c>
      <c r="FSF19">
        <f>'SEGUIMIENTO CONVENIOS'!FSA572</f>
        <v>0</v>
      </c>
      <c r="FSG19">
        <f>'SEGUIMIENTO CONVENIOS'!FSB572</f>
        <v>0</v>
      </c>
      <c r="FSH19">
        <f>'SEGUIMIENTO CONVENIOS'!FSC572</f>
        <v>0</v>
      </c>
      <c r="FSI19">
        <f>'SEGUIMIENTO CONVENIOS'!FSD572</f>
        <v>0</v>
      </c>
      <c r="FSJ19">
        <f>'SEGUIMIENTO CONVENIOS'!FSE572</f>
        <v>0</v>
      </c>
      <c r="FSK19">
        <f>'SEGUIMIENTO CONVENIOS'!FSF572</f>
        <v>0</v>
      </c>
      <c r="FSL19">
        <f>'SEGUIMIENTO CONVENIOS'!FSG572</f>
        <v>0</v>
      </c>
      <c r="FSM19">
        <f>'SEGUIMIENTO CONVENIOS'!FSH572</f>
        <v>0</v>
      </c>
      <c r="FSN19">
        <f>'SEGUIMIENTO CONVENIOS'!FSI572</f>
        <v>0</v>
      </c>
      <c r="FSO19">
        <f>'SEGUIMIENTO CONVENIOS'!FSJ572</f>
        <v>0</v>
      </c>
      <c r="FSP19">
        <f>'SEGUIMIENTO CONVENIOS'!FSK572</f>
        <v>0</v>
      </c>
      <c r="FSQ19">
        <f>'SEGUIMIENTO CONVENIOS'!FSL572</f>
        <v>0</v>
      </c>
      <c r="FSR19">
        <f>'SEGUIMIENTO CONVENIOS'!FSM572</f>
        <v>0</v>
      </c>
      <c r="FSS19">
        <f>'SEGUIMIENTO CONVENIOS'!FSN572</f>
        <v>0</v>
      </c>
      <c r="FST19">
        <f>'SEGUIMIENTO CONVENIOS'!FSO572</f>
        <v>0</v>
      </c>
      <c r="FSU19">
        <f>'SEGUIMIENTO CONVENIOS'!FSP572</f>
        <v>0</v>
      </c>
      <c r="FSV19">
        <f>'SEGUIMIENTO CONVENIOS'!FSQ572</f>
        <v>0</v>
      </c>
      <c r="FSW19">
        <f>'SEGUIMIENTO CONVENIOS'!FSR572</f>
        <v>0</v>
      </c>
      <c r="FSX19">
        <f>'SEGUIMIENTO CONVENIOS'!FSS572</f>
        <v>0</v>
      </c>
      <c r="FSY19">
        <f>'SEGUIMIENTO CONVENIOS'!FST572</f>
        <v>0</v>
      </c>
      <c r="FSZ19">
        <f>'SEGUIMIENTO CONVENIOS'!FSU572</f>
        <v>0</v>
      </c>
      <c r="FTA19">
        <f>'SEGUIMIENTO CONVENIOS'!FSV572</f>
        <v>0</v>
      </c>
      <c r="FTB19">
        <f>'SEGUIMIENTO CONVENIOS'!FSW572</f>
        <v>0</v>
      </c>
      <c r="FTC19">
        <f>'SEGUIMIENTO CONVENIOS'!FSX572</f>
        <v>0</v>
      </c>
      <c r="FTD19">
        <f>'SEGUIMIENTO CONVENIOS'!FSY572</f>
        <v>0</v>
      </c>
      <c r="FTE19">
        <f>'SEGUIMIENTO CONVENIOS'!FSZ572</f>
        <v>0</v>
      </c>
      <c r="FTF19">
        <f>'SEGUIMIENTO CONVENIOS'!FTA572</f>
        <v>0</v>
      </c>
      <c r="FTG19">
        <f>'SEGUIMIENTO CONVENIOS'!FTB572</f>
        <v>0</v>
      </c>
      <c r="FTH19">
        <f>'SEGUIMIENTO CONVENIOS'!FTC572</f>
        <v>0</v>
      </c>
      <c r="FTI19">
        <f>'SEGUIMIENTO CONVENIOS'!FTD572</f>
        <v>0</v>
      </c>
      <c r="FTJ19">
        <f>'SEGUIMIENTO CONVENIOS'!FTE572</f>
        <v>0</v>
      </c>
      <c r="FTK19">
        <f>'SEGUIMIENTO CONVENIOS'!FTF572</f>
        <v>0</v>
      </c>
      <c r="FTL19">
        <f>'SEGUIMIENTO CONVENIOS'!FTG572</f>
        <v>0</v>
      </c>
      <c r="FTM19">
        <f>'SEGUIMIENTO CONVENIOS'!FTH572</f>
        <v>0</v>
      </c>
      <c r="FTN19">
        <f>'SEGUIMIENTO CONVENIOS'!FTI572</f>
        <v>0</v>
      </c>
      <c r="FTO19">
        <f>'SEGUIMIENTO CONVENIOS'!FTJ572</f>
        <v>0</v>
      </c>
      <c r="FTP19">
        <f>'SEGUIMIENTO CONVENIOS'!FTK572</f>
        <v>0</v>
      </c>
      <c r="FTQ19">
        <f>'SEGUIMIENTO CONVENIOS'!FTL572</f>
        <v>0</v>
      </c>
      <c r="FTR19">
        <f>'SEGUIMIENTO CONVENIOS'!FTM572</f>
        <v>0</v>
      </c>
      <c r="FTS19">
        <f>'SEGUIMIENTO CONVENIOS'!FTN572</f>
        <v>0</v>
      </c>
      <c r="FTT19">
        <f>'SEGUIMIENTO CONVENIOS'!FTO572</f>
        <v>0</v>
      </c>
      <c r="FTU19">
        <f>'SEGUIMIENTO CONVENIOS'!FTP572</f>
        <v>0</v>
      </c>
      <c r="FTV19">
        <f>'SEGUIMIENTO CONVENIOS'!FTQ572</f>
        <v>0</v>
      </c>
      <c r="FTW19">
        <f>'SEGUIMIENTO CONVENIOS'!FTR572</f>
        <v>0</v>
      </c>
      <c r="FTX19">
        <f>'SEGUIMIENTO CONVENIOS'!FTS572</f>
        <v>0</v>
      </c>
      <c r="FTY19">
        <f>'SEGUIMIENTO CONVENIOS'!FTT572</f>
        <v>0</v>
      </c>
      <c r="FTZ19">
        <f>'SEGUIMIENTO CONVENIOS'!FTU572</f>
        <v>0</v>
      </c>
      <c r="FUA19">
        <f>'SEGUIMIENTO CONVENIOS'!FTV572</f>
        <v>0</v>
      </c>
      <c r="FUB19">
        <f>'SEGUIMIENTO CONVENIOS'!FTW572</f>
        <v>0</v>
      </c>
      <c r="FUC19">
        <f>'SEGUIMIENTO CONVENIOS'!FTX572</f>
        <v>0</v>
      </c>
      <c r="FUD19">
        <f>'SEGUIMIENTO CONVENIOS'!FTY572</f>
        <v>0</v>
      </c>
      <c r="FUE19">
        <f>'SEGUIMIENTO CONVENIOS'!FTZ572</f>
        <v>0</v>
      </c>
      <c r="FUF19">
        <f>'SEGUIMIENTO CONVENIOS'!FUA572</f>
        <v>0</v>
      </c>
      <c r="FUG19">
        <f>'SEGUIMIENTO CONVENIOS'!FUB572</f>
        <v>0</v>
      </c>
      <c r="FUH19">
        <f>'SEGUIMIENTO CONVENIOS'!FUC572</f>
        <v>0</v>
      </c>
      <c r="FUI19">
        <f>'SEGUIMIENTO CONVENIOS'!FUD572</f>
        <v>0</v>
      </c>
      <c r="FUJ19">
        <f>'SEGUIMIENTO CONVENIOS'!FUE572</f>
        <v>0</v>
      </c>
      <c r="FUK19">
        <f>'SEGUIMIENTO CONVENIOS'!FUF572</f>
        <v>0</v>
      </c>
      <c r="FUL19">
        <f>'SEGUIMIENTO CONVENIOS'!FUG572</f>
        <v>0</v>
      </c>
      <c r="FUM19">
        <f>'SEGUIMIENTO CONVENIOS'!FUH572</f>
        <v>0</v>
      </c>
      <c r="FUN19">
        <f>'SEGUIMIENTO CONVENIOS'!FUI572</f>
        <v>0</v>
      </c>
      <c r="FUO19">
        <f>'SEGUIMIENTO CONVENIOS'!FUJ572</f>
        <v>0</v>
      </c>
      <c r="FUP19">
        <f>'SEGUIMIENTO CONVENIOS'!FUK572</f>
        <v>0</v>
      </c>
      <c r="FUQ19">
        <f>'SEGUIMIENTO CONVENIOS'!FUL572</f>
        <v>0</v>
      </c>
      <c r="FUR19">
        <f>'SEGUIMIENTO CONVENIOS'!FUM572</f>
        <v>0</v>
      </c>
      <c r="FUS19">
        <f>'SEGUIMIENTO CONVENIOS'!FUN572</f>
        <v>0</v>
      </c>
      <c r="FUT19">
        <f>'SEGUIMIENTO CONVENIOS'!FUO572</f>
        <v>0</v>
      </c>
      <c r="FUU19">
        <f>'SEGUIMIENTO CONVENIOS'!FUP572</f>
        <v>0</v>
      </c>
      <c r="FUV19">
        <f>'SEGUIMIENTO CONVENIOS'!FUQ572</f>
        <v>0</v>
      </c>
      <c r="FUW19">
        <f>'SEGUIMIENTO CONVENIOS'!FUR572</f>
        <v>0</v>
      </c>
      <c r="FUX19">
        <f>'SEGUIMIENTO CONVENIOS'!FUS572</f>
        <v>0</v>
      </c>
      <c r="FUY19">
        <f>'SEGUIMIENTO CONVENIOS'!FUT572</f>
        <v>0</v>
      </c>
      <c r="FUZ19">
        <f>'SEGUIMIENTO CONVENIOS'!FUU572</f>
        <v>0</v>
      </c>
      <c r="FVA19">
        <f>'SEGUIMIENTO CONVENIOS'!FUV572</f>
        <v>0</v>
      </c>
      <c r="FVB19">
        <f>'SEGUIMIENTO CONVENIOS'!FUW572</f>
        <v>0</v>
      </c>
      <c r="FVC19">
        <f>'SEGUIMIENTO CONVENIOS'!FUX572</f>
        <v>0</v>
      </c>
      <c r="FVD19">
        <f>'SEGUIMIENTO CONVENIOS'!FUY572</f>
        <v>0</v>
      </c>
      <c r="FVE19">
        <f>'SEGUIMIENTO CONVENIOS'!FUZ572</f>
        <v>0</v>
      </c>
      <c r="FVF19">
        <f>'SEGUIMIENTO CONVENIOS'!FVA572</f>
        <v>0</v>
      </c>
      <c r="FVG19">
        <f>'SEGUIMIENTO CONVENIOS'!FVB572</f>
        <v>0</v>
      </c>
      <c r="FVH19">
        <f>'SEGUIMIENTO CONVENIOS'!FVC572</f>
        <v>0</v>
      </c>
      <c r="FVI19">
        <f>'SEGUIMIENTO CONVENIOS'!FVD572</f>
        <v>0</v>
      </c>
      <c r="FVJ19">
        <f>'SEGUIMIENTO CONVENIOS'!FVE572</f>
        <v>0</v>
      </c>
      <c r="FVK19">
        <f>'SEGUIMIENTO CONVENIOS'!FVF572</f>
        <v>0</v>
      </c>
      <c r="FVL19">
        <f>'SEGUIMIENTO CONVENIOS'!FVG572</f>
        <v>0</v>
      </c>
      <c r="FVM19">
        <f>'SEGUIMIENTO CONVENIOS'!FVH572</f>
        <v>0</v>
      </c>
      <c r="FVN19">
        <f>'SEGUIMIENTO CONVENIOS'!FVI572</f>
        <v>0</v>
      </c>
      <c r="FVO19">
        <f>'SEGUIMIENTO CONVENIOS'!FVJ572</f>
        <v>0</v>
      </c>
      <c r="FVP19">
        <f>'SEGUIMIENTO CONVENIOS'!FVK572</f>
        <v>0</v>
      </c>
      <c r="FVQ19">
        <f>'SEGUIMIENTO CONVENIOS'!FVL572</f>
        <v>0</v>
      </c>
      <c r="FVR19">
        <f>'SEGUIMIENTO CONVENIOS'!FVM572</f>
        <v>0</v>
      </c>
      <c r="FVS19">
        <f>'SEGUIMIENTO CONVENIOS'!FVN572</f>
        <v>0</v>
      </c>
      <c r="FVT19">
        <f>'SEGUIMIENTO CONVENIOS'!FVO572</f>
        <v>0</v>
      </c>
      <c r="FVU19">
        <f>'SEGUIMIENTO CONVENIOS'!FVP572</f>
        <v>0</v>
      </c>
      <c r="FVV19">
        <f>'SEGUIMIENTO CONVENIOS'!FVQ572</f>
        <v>0</v>
      </c>
      <c r="FVW19">
        <f>'SEGUIMIENTO CONVENIOS'!FVR572</f>
        <v>0</v>
      </c>
      <c r="FVX19">
        <f>'SEGUIMIENTO CONVENIOS'!FVS572</f>
        <v>0</v>
      </c>
      <c r="FVY19">
        <f>'SEGUIMIENTO CONVENIOS'!FVT572</f>
        <v>0</v>
      </c>
      <c r="FVZ19">
        <f>'SEGUIMIENTO CONVENIOS'!FVU572</f>
        <v>0</v>
      </c>
      <c r="FWA19">
        <f>'SEGUIMIENTO CONVENIOS'!FVV572</f>
        <v>0</v>
      </c>
      <c r="FWB19">
        <f>'SEGUIMIENTO CONVENIOS'!FVW572</f>
        <v>0</v>
      </c>
      <c r="FWC19">
        <f>'SEGUIMIENTO CONVENIOS'!FVX572</f>
        <v>0</v>
      </c>
      <c r="FWD19">
        <f>'SEGUIMIENTO CONVENIOS'!FVY572</f>
        <v>0</v>
      </c>
      <c r="FWE19">
        <f>'SEGUIMIENTO CONVENIOS'!FVZ572</f>
        <v>0</v>
      </c>
      <c r="FWF19">
        <f>'SEGUIMIENTO CONVENIOS'!FWA572</f>
        <v>0</v>
      </c>
      <c r="FWG19">
        <f>'SEGUIMIENTO CONVENIOS'!FWB572</f>
        <v>0</v>
      </c>
      <c r="FWH19">
        <f>'SEGUIMIENTO CONVENIOS'!FWC572</f>
        <v>0</v>
      </c>
      <c r="FWI19">
        <f>'SEGUIMIENTO CONVENIOS'!FWD572</f>
        <v>0</v>
      </c>
      <c r="FWJ19">
        <f>'SEGUIMIENTO CONVENIOS'!FWE572</f>
        <v>0</v>
      </c>
      <c r="FWK19">
        <f>'SEGUIMIENTO CONVENIOS'!FWF572</f>
        <v>0</v>
      </c>
      <c r="FWL19">
        <f>'SEGUIMIENTO CONVENIOS'!FWG572</f>
        <v>0</v>
      </c>
      <c r="FWM19">
        <f>'SEGUIMIENTO CONVENIOS'!FWH572</f>
        <v>0</v>
      </c>
      <c r="FWN19">
        <f>'SEGUIMIENTO CONVENIOS'!FWI572</f>
        <v>0</v>
      </c>
      <c r="FWO19">
        <f>'SEGUIMIENTO CONVENIOS'!FWJ572</f>
        <v>0</v>
      </c>
      <c r="FWP19">
        <f>'SEGUIMIENTO CONVENIOS'!FWK572</f>
        <v>0</v>
      </c>
      <c r="FWQ19">
        <f>'SEGUIMIENTO CONVENIOS'!FWL572</f>
        <v>0</v>
      </c>
      <c r="FWR19">
        <f>'SEGUIMIENTO CONVENIOS'!FWM572</f>
        <v>0</v>
      </c>
      <c r="FWS19">
        <f>'SEGUIMIENTO CONVENIOS'!FWN572</f>
        <v>0</v>
      </c>
      <c r="FWT19">
        <f>'SEGUIMIENTO CONVENIOS'!FWO572</f>
        <v>0</v>
      </c>
      <c r="FWU19">
        <f>'SEGUIMIENTO CONVENIOS'!FWP572</f>
        <v>0</v>
      </c>
      <c r="FWV19">
        <f>'SEGUIMIENTO CONVENIOS'!FWQ572</f>
        <v>0</v>
      </c>
      <c r="FWW19">
        <f>'SEGUIMIENTO CONVENIOS'!FWR572</f>
        <v>0</v>
      </c>
      <c r="FWX19">
        <f>'SEGUIMIENTO CONVENIOS'!FWS572</f>
        <v>0</v>
      </c>
      <c r="FWY19">
        <f>'SEGUIMIENTO CONVENIOS'!FWT572</f>
        <v>0</v>
      </c>
      <c r="FWZ19">
        <f>'SEGUIMIENTO CONVENIOS'!FWU572</f>
        <v>0</v>
      </c>
      <c r="FXA19">
        <f>'SEGUIMIENTO CONVENIOS'!FWV572</f>
        <v>0</v>
      </c>
      <c r="FXB19">
        <f>'SEGUIMIENTO CONVENIOS'!FWW572</f>
        <v>0</v>
      </c>
      <c r="FXC19">
        <f>'SEGUIMIENTO CONVENIOS'!FWX572</f>
        <v>0</v>
      </c>
      <c r="FXD19">
        <f>'SEGUIMIENTO CONVENIOS'!FWY572</f>
        <v>0</v>
      </c>
      <c r="FXE19">
        <f>'SEGUIMIENTO CONVENIOS'!FWZ572</f>
        <v>0</v>
      </c>
      <c r="FXF19">
        <f>'SEGUIMIENTO CONVENIOS'!FXA572</f>
        <v>0</v>
      </c>
      <c r="FXG19">
        <f>'SEGUIMIENTO CONVENIOS'!FXB572</f>
        <v>0</v>
      </c>
      <c r="FXH19">
        <f>'SEGUIMIENTO CONVENIOS'!FXC572</f>
        <v>0</v>
      </c>
      <c r="FXI19">
        <f>'SEGUIMIENTO CONVENIOS'!FXD572</f>
        <v>0</v>
      </c>
      <c r="FXJ19">
        <f>'SEGUIMIENTO CONVENIOS'!FXE572</f>
        <v>0</v>
      </c>
      <c r="FXK19">
        <f>'SEGUIMIENTO CONVENIOS'!FXF572</f>
        <v>0</v>
      </c>
      <c r="FXL19">
        <f>'SEGUIMIENTO CONVENIOS'!FXG572</f>
        <v>0</v>
      </c>
      <c r="FXM19">
        <f>'SEGUIMIENTO CONVENIOS'!FXH572</f>
        <v>0</v>
      </c>
      <c r="FXN19">
        <f>'SEGUIMIENTO CONVENIOS'!FXI572</f>
        <v>0</v>
      </c>
      <c r="FXO19">
        <f>'SEGUIMIENTO CONVENIOS'!FXJ572</f>
        <v>0</v>
      </c>
      <c r="FXP19">
        <f>'SEGUIMIENTO CONVENIOS'!FXK572</f>
        <v>0</v>
      </c>
      <c r="FXQ19">
        <f>'SEGUIMIENTO CONVENIOS'!FXL572</f>
        <v>0</v>
      </c>
      <c r="FXR19">
        <f>'SEGUIMIENTO CONVENIOS'!FXM572</f>
        <v>0</v>
      </c>
      <c r="FXS19">
        <f>'SEGUIMIENTO CONVENIOS'!FXN572</f>
        <v>0</v>
      </c>
      <c r="FXT19">
        <f>'SEGUIMIENTO CONVENIOS'!FXO572</f>
        <v>0</v>
      </c>
      <c r="FXU19">
        <f>'SEGUIMIENTO CONVENIOS'!FXP572</f>
        <v>0</v>
      </c>
      <c r="FXV19">
        <f>'SEGUIMIENTO CONVENIOS'!FXQ572</f>
        <v>0</v>
      </c>
      <c r="FXW19">
        <f>'SEGUIMIENTO CONVENIOS'!FXR572</f>
        <v>0</v>
      </c>
      <c r="FXX19">
        <f>'SEGUIMIENTO CONVENIOS'!FXS572</f>
        <v>0</v>
      </c>
      <c r="FXY19">
        <f>'SEGUIMIENTO CONVENIOS'!FXT572</f>
        <v>0</v>
      </c>
      <c r="FXZ19">
        <f>'SEGUIMIENTO CONVENIOS'!FXU572</f>
        <v>0</v>
      </c>
      <c r="FYA19">
        <f>'SEGUIMIENTO CONVENIOS'!FXV572</f>
        <v>0</v>
      </c>
      <c r="FYB19">
        <f>'SEGUIMIENTO CONVENIOS'!FXW572</f>
        <v>0</v>
      </c>
      <c r="FYC19">
        <f>'SEGUIMIENTO CONVENIOS'!FXX572</f>
        <v>0</v>
      </c>
      <c r="FYD19">
        <f>'SEGUIMIENTO CONVENIOS'!FXY572</f>
        <v>0</v>
      </c>
      <c r="FYE19">
        <f>'SEGUIMIENTO CONVENIOS'!FXZ572</f>
        <v>0</v>
      </c>
      <c r="FYF19">
        <f>'SEGUIMIENTO CONVENIOS'!FYA572</f>
        <v>0</v>
      </c>
      <c r="FYG19">
        <f>'SEGUIMIENTO CONVENIOS'!FYB572</f>
        <v>0</v>
      </c>
      <c r="FYH19">
        <f>'SEGUIMIENTO CONVENIOS'!FYC572</f>
        <v>0</v>
      </c>
      <c r="FYI19">
        <f>'SEGUIMIENTO CONVENIOS'!FYD572</f>
        <v>0</v>
      </c>
      <c r="FYJ19">
        <f>'SEGUIMIENTO CONVENIOS'!FYE572</f>
        <v>0</v>
      </c>
      <c r="FYK19">
        <f>'SEGUIMIENTO CONVENIOS'!FYF572</f>
        <v>0</v>
      </c>
      <c r="FYL19">
        <f>'SEGUIMIENTO CONVENIOS'!FYG572</f>
        <v>0</v>
      </c>
      <c r="FYM19">
        <f>'SEGUIMIENTO CONVENIOS'!FYH572</f>
        <v>0</v>
      </c>
      <c r="FYN19">
        <f>'SEGUIMIENTO CONVENIOS'!FYI572</f>
        <v>0</v>
      </c>
      <c r="FYO19">
        <f>'SEGUIMIENTO CONVENIOS'!FYJ572</f>
        <v>0</v>
      </c>
      <c r="FYP19">
        <f>'SEGUIMIENTO CONVENIOS'!FYK572</f>
        <v>0</v>
      </c>
      <c r="FYQ19">
        <f>'SEGUIMIENTO CONVENIOS'!FYL572</f>
        <v>0</v>
      </c>
      <c r="FYR19">
        <f>'SEGUIMIENTO CONVENIOS'!FYM572</f>
        <v>0</v>
      </c>
      <c r="FYS19">
        <f>'SEGUIMIENTO CONVENIOS'!FYN572</f>
        <v>0</v>
      </c>
      <c r="FYT19">
        <f>'SEGUIMIENTO CONVENIOS'!FYO572</f>
        <v>0</v>
      </c>
      <c r="FYU19">
        <f>'SEGUIMIENTO CONVENIOS'!FYP572</f>
        <v>0</v>
      </c>
      <c r="FYV19">
        <f>'SEGUIMIENTO CONVENIOS'!FYQ572</f>
        <v>0</v>
      </c>
      <c r="FYW19">
        <f>'SEGUIMIENTO CONVENIOS'!FYR572</f>
        <v>0</v>
      </c>
      <c r="FYX19">
        <f>'SEGUIMIENTO CONVENIOS'!FYS572</f>
        <v>0</v>
      </c>
      <c r="FYY19">
        <f>'SEGUIMIENTO CONVENIOS'!FYT572</f>
        <v>0</v>
      </c>
      <c r="FYZ19">
        <f>'SEGUIMIENTO CONVENIOS'!FYU572</f>
        <v>0</v>
      </c>
      <c r="FZA19">
        <f>'SEGUIMIENTO CONVENIOS'!FYV572</f>
        <v>0</v>
      </c>
      <c r="FZB19">
        <f>'SEGUIMIENTO CONVENIOS'!FYW572</f>
        <v>0</v>
      </c>
      <c r="FZC19">
        <f>'SEGUIMIENTO CONVENIOS'!FYX572</f>
        <v>0</v>
      </c>
      <c r="FZD19">
        <f>'SEGUIMIENTO CONVENIOS'!FYY572</f>
        <v>0</v>
      </c>
      <c r="FZE19">
        <f>'SEGUIMIENTO CONVENIOS'!FYZ572</f>
        <v>0</v>
      </c>
      <c r="FZF19">
        <f>'SEGUIMIENTO CONVENIOS'!FZA572</f>
        <v>0</v>
      </c>
      <c r="FZG19">
        <f>'SEGUIMIENTO CONVENIOS'!FZB572</f>
        <v>0</v>
      </c>
      <c r="FZH19">
        <f>'SEGUIMIENTO CONVENIOS'!FZC572</f>
        <v>0</v>
      </c>
      <c r="FZI19">
        <f>'SEGUIMIENTO CONVENIOS'!FZD572</f>
        <v>0</v>
      </c>
      <c r="FZJ19">
        <f>'SEGUIMIENTO CONVENIOS'!FZE572</f>
        <v>0</v>
      </c>
      <c r="FZK19">
        <f>'SEGUIMIENTO CONVENIOS'!FZF572</f>
        <v>0</v>
      </c>
      <c r="FZL19">
        <f>'SEGUIMIENTO CONVENIOS'!FZG572</f>
        <v>0</v>
      </c>
      <c r="FZM19">
        <f>'SEGUIMIENTO CONVENIOS'!FZH572</f>
        <v>0</v>
      </c>
      <c r="FZN19">
        <f>'SEGUIMIENTO CONVENIOS'!FZI572</f>
        <v>0</v>
      </c>
      <c r="FZO19">
        <f>'SEGUIMIENTO CONVENIOS'!FZJ572</f>
        <v>0</v>
      </c>
      <c r="FZP19">
        <f>'SEGUIMIENTO CONVENIOS'!FZK572</f>
        <v>0</v>
      </c>
      <c r="FZQ19">
        <f>'SEGUIMIENTO CONVENIOS'!FZL572</f>
        <v>0</v>
      </c>
      <c r="FZR19">
        <f>'SEGUIMIENTO CONVENIOS'!FZM572</f>
        <v>0</v>
      </c>
      <c r="FZS19">
        <f>'SEGUIMIENTO CONVENIOS'!FZN572</f>
        <v>0</v>
      </c>
      <c r="FZT19">
        <f>'SEGUIMIENTO CONVENIOS'!FZO572</f>
        <v>0</v>
      </c>
      <c r="FZU19">
        <f>'SEGUIMIENTO CONVENIOS'!FZP572</f>
        <v>0</v>
      </c>
      <c r="FZV19">
        <f>'SEGUIMIENTO CONVENIOS'!FZQ572</f>
        <v>0</v>
      </c>
      <c r="FZW19">
        <f>'SEGUIMIENTO CONVENIOS'!FZR572</f>
        <v>0</v>
      </c>
      <c r="FZX19">
        <f>'SEGUIMIENTO CONVENIOS'!FZS572</f>
        <v>0</v>
      </c>
      <c r="FZY19">
        <f>'SEGUIMIENTO CONVENIOS'!FZT572</f>
        <v>0</v>
      </c>
      <c r="FZZ19">
        <f>'SEGUIMIENTO CONVENIOS'!FZU572</f>
        <v>0</v>
      </c>
      <c r="GAA19">
        <f>'SEGUIMIENTO CONVENIOS'!FZV572</f>
        <v>0</v>
      </c>
      <c r="GAB19">
        <f>'SEGUIMIENTO CONVENIOS'!FZW572</f>
        <v>0</v>
      </c>
      <c r="GAC19">
        <f>'SEGUIMIENTO CONVENIOS'!FZX572</f>
        <v>0</v>
      </c>
      <c r="GAD19">
        <f>'SEGUIMIENTO CONVENIOS'!FZY572</f>
        <v>0</v>
      </c>
      <c r="GAE19">
        <f>'SEGUIMIENTO CONVENIOS'!FZZ572</f>
        <v>0</v>
      </c>
      <c r="GAF19">
        <f>'SEGUIMIENTO CONVENIOS'!GAA572</f>
        <v>0</v>
      </c>
      <c r="GAG19">
        <f>'SEGUIMIENTO CONVENIOS'!GAB572</f>
        <v>0</v>
      </c>
      <c r="GAH19">
        <f>'SEGUIMIENTO CONVENIOS'!GAC572</f>
        <v>0</v>
      </c>
      <c r="GAI19">
        <f>'SEGUIMIENTO CONVENIOS'!GAD572</f>
        <v>0</v>
      </c>
      <c r="GAJ19">
        <f>'SEGUIMIENTO CONVENIOS'!GAE572</f>
        <v>0</v>
      </c>
      <c r="GAK19">
        <f>'SEGUIMIENTO CONVENIOS'!GAF572</f>
        <v>0</v>
      </c>
      <c r="GAL19">
        <f>'SEGUIMIENTO CONVENIOS'!GAG572</f>
        <v>0</v>
      </c>
      <c r="GAM19">
        <f>'SEGUIMIENTO CONVENIOS'!GAH572</f>
        <v>0</v>
      </c>
      <c r="GAN19">
        <f>'SEGUIMIENTO CONVENIOS'!GAI572</f>
        <v>0</v>
      </c>
      <c r="GAO19">
        <f>'SEGUIMIENTO CONVENIOS'!GAJ572</f>
        <v>0</v>
      </c>
      <c r="GAP19">
        <f>'SEGUIMIENTO CONVENIOS'!GAK572</f>
        <v>0</v>
      </c>
      <c r="GAQ19">
        <f>'SEGUIMIENTO CONVENIOS'!GAL572</f>
        <v>0</v>
      </c>
      <c r="GAR19">
        <f>'SEGUIMIENTO CONVENIOS'!GAM572</f>
        <v>0</v>
      </c>
      <c r="GAS19">
        <f>'SEGUIMIENTO CONVENIOS'!GAN572</f>
        <v>0</v>
      </c>
      <c r="GAT19">
        <f>'SEGUIMIENTO CONVENIOS'!GAO572</f>
        <v>0</v>
      </c>
      <c r="GAU19">
        <f>'SEGUIMIENTO CONVENIOS'!GAP572</f>
        <v>0</v>
      </c>
      <c r="GAV19">
        <f>'SEGUIMIENTO CONVENIOS'!GAQ572</f>
        <v>0</v>
      </c>
      <c r="GAW19">
        <f>'SEGUIMIENTO CONVENIOS'!GAR572</f>
        <v>0</v>
      </c>
      <c r="GAX19">
        <f>'SEGUIMIENTO CONVENIOS'!GAS572</f>
        <v>0</v>
      </c>
      <c r="GAY19">
        <f>'SEGUIMIENTO CONVENIOS'!GAT572</f>
        <v>0</v>
      </c>
      <c r="GAZ19">
        <f>'SEGUIMIENTO CONVENIOS'!GAU572</f>
        <v>0</v>
      </c>
      <c r="GBA19">
        <f>'SEGUIMIENTO CONVENIOS'!GAV572</f>
        <v>0</v>
      </c>
      <c r="GBB19">
        <f>'SEGUIMIENTO CONVENIOS'!GAW572</f>
        <v>0</v>
      </c>
      <c r="GBC19">
        <f>'SEGUIMIENTO CONVENIOS'!GAX572</f>
        <v>0</v>
      </c>
      <c r="GBD19">
        <f>'SEGUIMIENTO CONVENIOS'!GAY572</f>
        <v>0</v>
      </c>
      <c r="GBE19">
        <f>'SEGUIMIENTO CONVENIOS'!GAZ572</f>
        <v>0</v>
      </c>
      <c r="GBF19">
        <f>'SEGUIMIENTO CONVENIOS'!GBA572</f>
        <v>0</v>
      </c>
      <c r="GBG19">
        <f>'SEGUIMIENTO CONVENIOS'!GBB572</f>
        <v>0</v>
      </c>
      <c r="GBH19">
        <f>'SEGUIMIENTO CONVENIOS'!GBC572</f>
        <v>0</v>
      </c>
      <c r="GBI19">
        <f>'SEGUIMIENTO CONVENIOS'!GBD572</f>
        <v>0</v>
      </c>
      <c r="GBJ19">
        <f>'SEGUIMIENTO CONVENIOS'!GBE572</f>
        <v>0</v>
      </c>
      <c r="GBK19">
        <f>'SEGUIMIENTO CONVENIOS'!GBF572</f>
        <v>0</v>
      </c>
      <c r="GBL19">
        <f>'SEGUIMIENTO CONVENIOS'!GBG572</f>
        <v>0</v>
      </c>
      <c r="GBM19">
        <f>'SEGUIMIENTO CONVENIOS'!GBH572</f>
        <v>0</v>
      </c>
      <c r="GBN19">
        <f>'SEGUIMIENTO CONVENIOS'!GBI572</f>
        <v>0</v>
      </c>
      <c r="GBO19">
        <f>'SEGUIMIENTO CONVENIOS'!GBJ572</f>
        <v>0</v>
      </c>
      <c r="GBP19">
        <f>'SEGUIMIENTO CONVENIOS'!GBK572</f>
        <v>0</v>
      </c>
      <c r="GBQ19">
        <f>'SEGUIMIENTO CONVENIOS'!GBL572</f>
        <v>0</v>
      </c>
      <c r="GBR19">
        <f>'SEGUIMIENTO CONVENIOS'!GBM572</f>
        <v>0</v>
      </c>
      <c r="GBS19">
        <f>'SEGUIMIENTO CONVENIOS'!GBN572</f>
        <v>0</v>
      </c>
      <c r="GBT19">
        <f>'SEGUIMIENTO CONVENIOS'!GBO572</f>
        <v>0</v>
      </c>
      <c r="GBU19">
        <f>'SEGUIMIENTO CONVENIOS'!GBP572</f>
        <v>0</v>
      </c>
      <c r="GBV19">
        <f>'SEGUIMIENTO CONVENIOS'!GBQ572</f>
        <v>0</v>
      </c>
      <c r="GBW19">
        <f>'SEGUIMIENTO CONVENIOS'!GBR572</f>
        <v>0</v>
      </c>
      <c r="GBX19">
        <f>'SEGUIMIENTO CONVENIOS'!GBS572</f>
        <v>0</v>
      </c>
      <c r="GBY19">
        <f>'SEGUIMIENTO CONVENIOS'!GBT572</f>
        <v>0</v>
      </c>
      <c r="GBZ19">
        <f>'SEGUIMIENTO CONVENIOS'!GBU572</f>
        <v>0</v>
      </c>
      <c r="GCA19">
        <f>'SEGUIMIENTO CONVENIOS'!GBV572</f>
        <v>0</v>
      </c>
      <c r="GCB19">
        <f>'SEGUIMIENTO CONVENIOS'!GBW572</f>
        <v>0</v>
      </c>
      <c r="GCC19">
        <f>'SEGUIMIENTO CONVENIOS'!GBX572</f>
        <v>0</v>
      </c>
      <c r="GCD19">
        <f>'SEGUIMIENTO CONVENIOS'!GBY572</f>
        <v>0</v>
      </c>
      <c r="GCE19">
        <f>'SEGUIMIENTO CONVENIOS'!GBZ572</f>
        <v>0</v>
      </c>
      <c r="GCF19">
        <f>'SEGUIMIENTO CONVENIOS'!GCA572</f>
        <v>0</v>
      </c>
      <c r="GCG19">
        <f>'SEGUIMIENTO CONVENIOS'!GCB572</f>
        <v>0</v>
      </c>
      <c r="GCH19">
        <f>'SEGUIMIENTO CONVENIOS'!GCC572</f>
        <v>0</v>
      </c>
      <c r="GCI19">
        <f>'SEGUIMIENTO CONVENIOS'!GCD572</f>
        <v>0</v>
      </c>
      <c r="GCJ19">
        <f>'SEGUIMIENTO CONVENIOS'!GCE572</f>
        <v>0</v>
      </c>
      <c r="GCK19">
        <f>'SEGUIMIENTO CONVENIOS'!GCF572</f>
        <v>0</v>
      </c>
      <c r="GCL19">
        <f>'SEGUIMIENTO CONVENIOS'!GCG572</f>
        <v>0</v>
      </c>
      <c r="GCM19">
        <f>'SEGUIMIENTO CONVENIOS'!GCH572</f>
        <v>0</v>
      </c>
      <c r="GCN19">
        <f>'SEGUIMIENTO CONVENIOS'!GCI572</f>
        <v>0</v>
      </c>
      <c r="GCO19">
        <f>'SEGUIMIENTO CONVENIOS'!GCJ572</f>
        <v>0</v>
      </c>
      <c r="GCP19">
        <f>'SEGUIMIENTO CONVENIOS'!GCK572</f>
        <v>0</v>
      </c>
      <c r="GCQ19">
        <f>'SEGUIMIENTO CONVENIOS'!GCL572</f>
        <v>0</v>
      </c>
      <c r="GCR19">
        <f>'SEGUIMIENTO CONVENIOS'!GCM572</f>
        <v>0</v>
      </c>
      <c r="GCS19">
        <f>'SEGUIMIENTO CONVENIOS'!GCN572</f>
        <v>0</v>
      </c>
      <c r="GCT19">
        <f>'SEGUIMIENTO CONVENIOS'!GCO572</f>
        <v>0</v>
      </c>
      <c r="GCU19">
        <f>'SEGUIMIENTO CONVENIOS'!GCP572</f>
        <v>0</v>
      </c>
      <c r="GCV19">
        <f>'SEGUIMIENTO CONVENIOS'!GCQ572</f>
        <v>0</v>
      </c>
      <c r="GCW19">
        <f>'SEGUIMIENTO CONVENIOS'!GCR572</f>
        <v>0</v>
      </c>
      <c r="GCX19">
        <f>'SEGUIMIENTO CONVENIOS'!GCS572</f>
        <v>0</v>
      </c>
      <c r="GCY19">
        <f>'SEGUIMIENTO CONVENIOS'!GCT572</f>
        <v>0</v>
      </c>
      <c r="GCZ19">
        <f>'SEGUIMIENTO CONVENIOS'!GCU572</f>
        <v>0</v>
      </c>
      <c r="GDA19">
        <f>'SEGUIMIENTO CONVENIOS'!GCV572</f>
        <v>0</v>
      </c>
      <c r="GDB19">
        <f>'SEGUIMIENTO CONVENIOS'!GCW572</f>
        <v>0</v>
      </c>
      <c r="GDC19">
        <f>'SEGUIMIENTO CONVENIOS'!GCX572</f>
        <v>0</v>
      </c>
      <c r="GDD19">
        <f>'SEGUIMIENTO CONVENIOS'!GCY572</f>
        <v>0</v>
      </c>
      <c r="GDE19">
        <f>'SEGUIMIENTO CONVENIOS'!GCZ572</f>
        <v>0</v>
      </c>
      <c r="GDF19">
        <f>'SEGUIMIENTO CONVENIOS'!GDA572</f>
        <v>0</v>
      </c>
      <c r="GDG19">
        <f>'SEGUIMIENTO CONVENIOS'!GDB572</f>
        <v>0</v>
      </c>
      <c r="GDH19">
        <f>'SEGUIMIENTO CONVENIOS'!GDC572</f>
        <v>0</v>
      </c>
      <c r="GDI19">
        <f>'SEGUIMIENTO CONVENIOS'!GDD572</f>
        <v>0</v>
      </c>
      <c r="GDJ19">
        <f>'SEGUIMIENTO CONVENIOS'!GDE572</f>
        <v>0</v>
      </c>
      <c r="GDK19">
        <f>'SEGUIMIENTO CONVENIOS'!GDF572</f>
        <v>0</v>
      </c>
      <c r="GDL19">
        <f>'SEGUIMIENTO CONVENIOS'!GDG572</f>
        <v>0</v>
      </c>
      <c r="GDM19">
        <f>'SEGUIMIENTO CONVENIOS'!GDH572</f>
        <v>0</v>
      </c>
      <c r="GDN19">
        <f>'SEGUIMIENTO CONVENIOS'!GDI572</f>
        <v>0</v>
      </c>
      <c r="GDO19">
        <f>'SEGUIMIENTO CONVENIOS'!GDJ572</f>
        <v>0</v>
      </c>
      <c r="GDP19">
        <f>'SEGUIMIENTO CONVENIOS'!GDK572</f>
        <v>0</v>
      </c>
      <c r="GDQ19">
        <f>'SEGUIMIENTO CONVENIOS'!GDL572</f>
        <v>0</v>
      </c>
      <c r="GDR19">
        <f>'SEGUIMIENTO CONVENIOS'!GDM572</f>
        <v>0</v>
      </c>
      <c r="GDS19">
        <f>'SEGUIMIENTO CONVENIOS'!GDN572</f>
        <v>0</v>
      </c>
      <c r="GDT19">
        <f>'SEGUIMIENTO CONVENIOS'!GDO572</f>
        <v>0</v>
      </c>
      <c r="GDU19">
        <f>'SEGUIMIENTO CONVENIOS'!GDP572</f>
        <v>0</v>
      </c>
      <c r="GDV19">
        <f>'SEGUIMIENTO CONVENIOS'!GDQ572</f>
        <v>0</v>
      </c>
      <c r="GDW19">
        <f>'SEGUIMIENTO CONVENIOS'!GDR572</f>
        <v>0</v>
      </c>
      <c r="GDX19">
        <f>'SEGUIMIENTO CONVENIOS'!GDS572</f>
        <v>0</v>
      </c>
      <c r="GDY19">
        <f>'SEGUIMIENTO CONVENIOS'!GDT572</f>
        <v>0</v>
      </c>
      <c r="GDZ19">
        <f>'SEGUIMIENTO CONVENIOS'!GDU572</f>
        <v>0</v>
      </c>
      <c r="GEA19">
        <f>'SEGUIMIENTO CONVENIOS'!GDV572</f>
        <v>0</v>
      </c>
      <c r="GEB19">
        <f>'SEGUIMIENTO CONVENIOS'!GDW572</f>
        <v>0</v>
      </c>
      <c r="GEC19">
        <f>'SEGUIMIENTO CONVENIOS'!GDX572</f>
        <v>0</v>
      </c>
      <c r="GED19">
        <f>'SEGUIMIENTO CONVENIOS'!GDY572</f>
        <v>0</v>
      </c>
      <c r="GEE19">
        <f>'SEGUIMIENTO CONVENIOS'!GDZ572</f>
        <v>0</v>
      </c>
      <c r="GEF19">
        <f>'SEGUIMIENTO CONVENIOS'!GEA572</f>
        <v>0</v>
      </c>
      <c r="GEG19">
        <f>'SEGUIMIENTO CONVENIOS'!GEB572</f>
        <v>0</v>
      </c>
      <c r="GEH19">
        <f>'SEGUIMIENTO CONVENIOS'!GEC572</f>
        <v>0</v>
      </c>
      <c r="GEI19">
        <f>'SEGUIMIENTO CONVENIOS'!GED572</f>
        <v>0</v>
      </c>
      <c r="GEJ19">
        <f>'SEGUIMIENTO CONVENIOS'!GEE572</f>
        <v>0</v>
      </c>
      <c r="GEK19">
        <f>'SEGUIMIENTO CONVENIOS'!GEF572</f>
        <v>0</v>
      </c>
      <c r="GEL19">
        <f>'SEGUIMIENTO CONVENIOS'!GEG572</f>
        <v>0</v>
      </c>
      <c r="GEM19">
        <f>'SEGUIMIENTO CONVENIOS'!GEH572</f>
        <v>0</v>
      </c>
      <c r="GEN19">
        <f>'SEGUIMIENTO CONVENIOS'!GEI572</f>
        <v>0</v>
      </c>
      <c r="GEO19">
        <f>'SEGUIMIENTO CONVENIOS'!GEJ572</f>
        <v>0</v>
      </c>
      <c r="GEP19">
        <f>'SEGUIMIENTO CONVENIOS'!GEK572</f>
        <v>0</v>
      </c>
      <c r="GEQ19">
        <f>'SEGUIMIENTO CONVENIOS'!GEL572</f>
        <v>0</v>
      </c>
      <c r="GER19">
        <f>'SEGUIMIENTO CONVENIOS'!GEM572</f>
        <v>0</v>
      </c>
      <c r="GES19">
        <f>'SEGUIMIENTO CONVENIOS'!GEN572</f>
        <v>0</v>
      </c>
      <c r="GET19">
        <f>'SEGUIMIENTO CONVENIOS'!GEO572</f>
        <v>0</v>
      </c>
      <c r="GEU19">
        <f>'SEGUIMIENTO CONVENIOS'!GEP572</f>
        <v>0</v>
      </c>
      <c r="GEV19">
        <f>'SEGUIMIENTO CONVENIOS'!GEQ572</f>
        <v>0</v>
      </c>
      <c r="GEW19">
        <f>'SEGUIMIENTO CONVENIOS'!GER572</f>
        <v>0</v>
      </c>
      <c r="GEX19">
        <f>'SEGUIMIENTO CONVENIOS'!GES572</f>
        <v>0</v>
      </c>
      <c r="GEY19">
        <f>'SEGUIMIENTO CONVENIOS'!GET572</f>
        <v>0</v>
      </c>
      <c r="GEZ19">
        <f>'SEGUIMIENTO CONVENIOS'!GEU572</f>
        <v>0</v>
      </c>
      <c r="GFA19">
        <f>'SEGUIMIENTO CONVENIOS'!GEV572</f>
        <v>0</v>
      </c>
      <c r="GFB19">
        <f>'SEGUIMIENTO CONVENIOS'!GEW572</f>
        <v>0</v>
      </c>
      <c r="GFC19">
        <f>'SEGUIMIENTO CONVENIOS'!GEX572</f>
        <v>0</v>
      </c>
      <c r="GFD19">
        <f>'SEGUIMIENTO CONVENIOS'!GEY572</f>
        <v>0</v>
      </c>
      <c r="GFE19">
        <f>'SEGUIMIENTO CONVENIOS'!GEZ572</f>
        <v>0</v>
      </c>
      <c r="GFF19">
        <f>'SEGUIMIENTO CONVENIOS'!GFA572</f>
        <v>0</v>
      </c>
      <c r="GFG19">
        <f>'SEGUIMIENTO CONVENIOS'!GFB572</f>
        <v>0</v>
      </c>
      <c r="GFH19">
        <f>'SEGUIMIENTO CONVENIOS'!GFC572</f>
        <v>0</v>
      </c>
      <c r="GFI19">
        <f>'SEGUIMIENTO CONVENIOS'!GFD572</f>
        <v>0</v>
      </c>
      <c r="GFJ19">
        <f>'SEGUIMIENTO CONVENIOS'!GFE572</f>
        <v>0</v>
      </c>
      <c r="GFK19">
        <f>'SEGUIMIENTO CONVENIOS'!GFF572</f>
        <v>0</v>
      </c>
      <c r="GFL19">
        <f>'SEGUIMIENTO CONVENIOS'!GFG572</f>
        <v>0</v>
      </c>
      <c r="GFM19">
        <f>'SEGUIMIENTO CONVENIOS'!GFH572</f>
        <v>0</v>
      </c>
      <c r="GFN19">
        <f>'SEGUIMIENTO CONVENIOS'!GFI572</f>
        <v>0</v>
      </c>
      <c r="GFO19">
        <f>'SEGUIMIENTO CONVENIOS'!GFJ572</f>
        <v>0</v>
      </c>
      <c r="GFP19">
        <f>'SEGUIMIENTO CONVENIOS'!GFK572</f>
        <v>0</v>
      </c>
      <c r="GFQ19">
        <f>'SEGUIMIENTO CONVENIOS'!GFL572</f>
        <v>0</v>
      </c>
      <c r="GFR19">
        <f>'SEGUIMIENTO CONVENIOS'!GFM572</f>
        <v>0</v>
      </c>
      <c r="GFS19">
        <f>'SEGUIMIENTO CONVENIOS'!GFN572</f>
        <v>0</v>
      </c>
      <c r="GFT19">
        <f>'SEGUIMIENTO CONVENIOS'!GFO572</f>
        <v>0</v>
      </c>
      <c r="GFU19">
        <f>'SEGUIMIENTO CONVENIOS'!GFP572</f>
        <v>0</v>
      </c>
      <c r="GFV19">
        <f>'SEGUIMIENTO CONVENIOS'!GFQ572</f>
        <v>0</v>
      </c>
      <c r="GFW19">
        <f>'SEGUIMIENTO CONVENIOS'!GFR572</f>
        <v>0</v>
      </c>
      <c r="GFX19">
        <f>'SEGUIMIENTO CONVENIOS'!GFS572</f>
        <v>0</v>
      </c>
      <c r="GFY19">
        <f>'SEGUIMIENTO CONVENIOS'!GFT572</f>
        <v>0</v>
      </c>
      <c r="GFZ19">
        <f>'SEGUIMIENTO CONVENIOS'!GFU572</f>
        <v>0</v>
      </c>
      <c r="GGA19">
        <f>'SEGUIMIENTO CONVENIOS'!GFV572</f>
        <v>0</v>
      </c>
      <c r="GGB19">
        <f>'SEGUIMIENTO CONVENIOS'!GFW572</f>
        <v>0</v>
      </c>
      <c r="GGC19">
        <f>'SEGUIMIENTO CONVENIOS'!GFX572</f>
        <v>0</v>
      </c>
      <c r="GGD19">
        <f>'SEGUIMIENTO CONVENIOS'!GFY572</f>
        <v>0</v>
      </c>
      <c r="GGE19">
        <f>'SEGUIMIENTO CONVENIOS'!GFZ572</f>
        <v>0</v>
      </c>
      <c r="GGF19">
        <f>'SEGUIMIENTO CONVENIOS'!GGA572</f>
        <v>0</v>
      </c>
      <c r="GGG19">
        <f>'SEGUIMIENTO CONVENIOS'!GGB572</f>
        <v>0</v>
      </c>
      <c r="GGH19">
        <f>'SEGUIMIENTO CONVENIOS'!GGC572</f>
        <v>0</v>
      </c>
      <c r="GGI19">
        <f>'SEGUIMIENTO CONVENIOS'!GGD572</f>
        <v>0</v>
      </c>
      <c r="GGJ19">
        <f>'SEGUIMIENTO CONVENIOS'!GGE572</f>
        <v>0</v>
      </c>
      <c r="GGK19">
        <f>'SEGUIMIENTO CONVENIOS'!GGF572</f>
        <v>0</v>
      </c>
      <c r="GGL19">
        <f>'SEGUIMIENTO CONVENIOS'!GGG572</f>
        <v>0</v>
      </c>
      <c r="GGM19">
        <f>'SEGUIMIENTO CONVENIOS'!GGH572</f>
        <v>0</v>
      </c>
      <c r="GGN19">
        <f>'SEGUIMIENTO CONVENIOS'!GGI572</f>
        <v>0</v>
      </c>
      <c r="GGO19">
        <f>'SEGUIMIENTO CONVENIOS'!GGJ572</f>
        <v>0</v>
      </c>
      <c r="GGP19">
        <f>'SEGUIMIENTO CONVENIOS'!GGK572</f>
        <v>0</v>
      </c>
      <c r="GGQ19">
        <f>'SEGUIMIENTO CONVENIOS'!GGL572</f>
        <v>0</v>
      </c>
      <c r="GGR19">
        <f>'SEGUIMIENTO CONVENIOS'!GGM572</f>
        <v>0</v>
      </c>
      <c r="GGS19">
        <f>'SEGUIMIENTO CONVENIOS'!GGN572</f>
        <v>0</v>
      </c>
      <c r="GGT19">
        <f>'SEGUIMIENTO CONVENIOS'!GGO572</f>
        <v>0</v>
      </c>
      <c r="GGU19">
        <f>'SEGUIMIENTO CONVENIOS'!GGP572</f>
        <v>0</v>
      </c>
      <c r="GGV19">
        <f>'SEGUIMIENTO CONVENIOS'!GGQ572</f>
        <v>0</v>
      </c>
      <c r="GGW19">
        <f>'SEGUIMIENTO CONVENIOS'!GGR572</f>
        <v>0</v>
      </c>
      <c r="GGX19">
        <f>'SEGUIMIENTO CONVENIOS'!GGS572</f>
        <v>0</v>
      </c>
      <c r="GGY19">
        <f>'SEGUIMIENTO CONVENIOS'!GGT572</f>
        <v>0</v>
      </c>
      <c r="GGZ19">
        <f>'SEGUIMIENTO CONVENIOS'!GGU572</f>
        <v>0</v>
      </c>
      <c r="GHA19">
        <f>'SEGUIMIENTO CONVENIOS'!GGV572</f>
        <v>0</v>
      </c>
      <c r="GHB19">
        <f>'SEGUIMIENTO CONVENIOS'!GGW572</f>
        <v>0</v>
      </c>
      <c r="GHC19">
        <f>'SEGUIMIENTO CONVENIOS'!GGX572</f>
        <v>0</v>
      </c>
      <c r="GHD19">
        <f>'SEGUIMIENTO CONVENIOS'!GGY572</f>
        <v>0</v>
      </c>
      <c r="GHE19">
        <f>'SEGUIMIENTO CONVENIOS'!GGZ572</f>
        <v>0</v>
      </c>
      <c r="GHF19">
        <f>'SEGUIMIENTO CONVENIOS'!GHA572</f>
        <v>0</v>
      </c>
      <c r="GHG19">
        <f>'SEGUIMIENTO CONVENIOS'!GHB572</f>
        <v>0</v>
      </c>
      <c r="GHH19">
        <f>'SEGUIMIENTO CONVENIOS'!GHC572</f>
        <v>0</v>
      </c>
      <c r="GHI19">
        <f>'SEGUIMIENTO CONVENIOS'!GHD572</f>
        <v>0</v>
      </c>
      <c r="GHJ19">
        <f>'SEGUIMIENTO CONVENIOS'!GHE572</f>
        <v>0</v>
      </c>
      <c r="GHK19">
        <f>'SEGUIMIENTO CONVENIOS'!GHF572</f>
        <v>0</v>
      </c>
      <c r="GHL19">
        <f>'SEGUIMIENTO CONVENIOS'!GHG572</f>
        <v>0</v>
      </c>
      <c r="GHM19">
        <f>'SEGUIMIENTO CONVENIOS'!GHH572</f>
        <v>0</v>
      </c>
      <c r="GHN19">
        <f>'SEGUIMIENTO CONVENIOS'!GHI572</f>
        <v>0</v>
      </c>
      <c r="GHO19">
        <f>'SEGUIMIENTO CONVENIOS'!GHJ572</f>
        <v>0</v>
      </c>
      <c r="GHP19">
        <f>'SEGUIMIENTO CONVENIOS'!GHK572</f>
        <v>0</v>
      </c>
      <c r="GHQ19">
        <f>'SEGUIMIENTO CONVENIOS'!GHL572</f>
        <v>0</v>
      </c>
      <c r="GHR19">
        <f>'SEGUIMIENTO CONVENIOS'!GHM572</f>
        <v>0</v>
      </c>
      <c r="GHS19">
        <f>'SEGUIMIENTO CONVENIOS'!GHN572</f>
        <v>0</v>
      </c>
      <c r="GHT19">
        <f>'SEGUIMIENTO CONVENIOS'!GHO572</f>
        <v>0</v>
      </c>
      <c r="GHU19">
        <f>'SEGUIMIENTO CONVENIOS'!GHP572</f>
        <v>0</v>
      </c>
      <c r="GHV19">
        <f>'SEGUIMIENTO CONVENIOS'!GHQ572</f>
        <v>0</v>
      </c>
      <c r="GHW19">
        <f>'SEGUIMIENTO CONVENIOS'!GHR572</f>
        <v>0</v>
      </c>
      <c r="GHX19">
        <f>'SEGUIMIENTO CONVENIOS'!GHS572</f>
        <v>0</v>
      </c>
      <c r="GHY19">
        <f>'SEGUIMIENTO CONVENIOS'!GHT572</f>
        <v>0</v>
      </c>
      <c r="GHZ19">
        <f>'SEGUIMIENTO CONVENIOS'!GHU572</f>
        <v>0</v>
      </c>
      <c r="GIA19">
        <f>'SEGUIMIENTO CONVENIOS'!GHV572</f>
        <v>0</v>
      </c>
      <c r="GIB19">
        <f>'SEGUIMIENTO CONVENIOS'!GHW572</f>
        <v>0</v>
      </c>
      <c r="GIC19">
        <f>'SEGUIMIENTO CONVENIOS'!GHX572</f>
        <v>0</v>
      </c>
      <c r="GID19">
        <f>'SEGUIMIENTO CONVENIOS'!GHY572</f>
        <v>0</v>
      </c>
      <c r="GIE19">
        <f>'SEGUIMIENTO CONVENIOS'!GHZ572</f>
        <v>0</v>
      </c>
      <c r="GIF19">
        <f>'SEGUIMIENTO CONVENIOS'!GIA572</f>
        <v>0</v>
      </c>
      <c r="GIG19">
        <f>'SEGUIMIENTO CONVENIOS'!GIB572</f>
        <v>0</v>
      </c>
      <c r="GIH19">
        <f>'SEGUIMIENTO CONVENIOS'!GIC572</f>
        <v>0</v>
      </c>
      <c r="GII19">
        <f>'SEGUIMIENTO CONVENIOS'!GID572</f>
        <v>0</v>
      </c>
      <c r="GIJ19">
        <f>'SEGUIMIENTO CONVENIOS'!GIE572</f>
        <v>0</v>
      </c>
      <c r="GIK19">
        <f>'SEGUIMIENTO CONVENIOS'!GIF572</f>
        <v>0</v>
      </c>
      <c r="GIL19">
        <f>'SEGUIMIENTO CONVENIOS'!GIG572</f>
        <v>0</v>
      </c>
      <c r="GIM19">
        <f>'SEGUIMIENTO CONVENIOS'!GIH572</f>
        <v>0</v>
      </c>
      <c r="GIN19">
        <f>'SEGUIMIENTO CONVENIOS'!GII572</f>
        <v>0</v>
      </c>
      <c r="GIO19">
        <f>'SEGUIMIENTO CONVENIOS'!GIJ572</f>
        <v>0</v>
      </c>
      <c r="GIP19">
        <f>'SEGUIMIENTO CONVENIOS'!GIK572</f>
        <v>0</v>
      </c>
      <c r="GIQ19">
        <f>'SEGUIMIENTO CONVENIOS'!GIL572</f>
        <v>0</v>
      </c>
      <c r="GIR19">
        <f>'SEGUIMIENTO CONVENIOS'!GIM572</f>
        <v>0</v>
      </c>
      <c r="GIS19">
        <f>'SEGUIMIENTO CONVENIOS'!GIN572</f>
        <v>0</v>
      </c>
      <c r="GIT19">
        <f>'SEGUIMIENTO CONVENIOS'!GIO572</f>
        <v>0</v>
      </c>
      <c r="GIU19">
        <f>'SEGUIMIENTO CONVENIOS'!GIP572</f>
        <v>0</v>
      </c>
      <c r="GIV19">
        <f>'SEGUIMIENTO CONVENIOS'!GIQ572</f>
        <v>0</v>
      </c>
      <c r="GIW19">
        <f>'SEGUIMIENTO CONVENIOS'!GIR572</f>
        <v>0</v>
      </c>
      <c r="GIX19">
        <f>'SEGUIMIENTO CONVENIOS'!GIS572</f>
        <v>0</v>
      </c>
      <c r="GIY19">
        <f>'SEGUIMIENTO CONVENIOS'!GIT572</f>
        <v>0</v>
      </c>
      <c r="GIZ19">
        <f>'SEGUIMIENTO CONVENIOS'!GIU572</f>
        <v>0</v>
      </c>
      <c r="GJA19">
        <f>'SEGUIMIENTO CONVENIOS'!GIV572</f>
        <v>0</v>
      </c>
      <c r="GJB19">
        <f>'SEGUIMIENTO CONVENIOS'!GIW572</f>
        <v>0</v>
      </c>
      <c r="GJC19">
        <f>'SEGUIMIENTO CONVENIOS'!GIX572</f>
        <v>0</v>
      </c>
      <c r="GJD19">
        <f>'SEGUIMIENTO CONVENIOS'!GIY572</f>
        <v>0</v>
      </c>
      <c r="GJE19">
        <f>'SEGUIMIENTO CONVENIOS'!GIZ572</f>
        <v>0</v>
      </c>
      <c r="GJF19">
        <f>'SEGUIMIENTO CONVENIOS'!GJA572</f>
        <v>0</v>
      </c>
      <c r="GJG19">
        <f>'SEGUIMIENTO CONVENIOS'!GJB572</f>
        <v>0</v>
      </c>
      <c r="GJH19">
        <f>'SEGUIMIENTO CONVENIOS'!GJC572</f>
        <v>0</v>
      </c>
      <c r="GJI19">
        <f>'SEGUIMIENTO CONVENIOS'!GJD572</f>
        <v>0</v>
      </c>
      <c r="GJJ19">
        <f>'SEGUIMIENTO CONVENIOS'!GJE572</f>
        <v>0</v>
      </c>
      <c r="GJK19">
        <f>'SEGUIMIENTO CONVENIOS'!GJF572</f>
        <v>0</v>
      </c>
      <c r="GJL19">
        <f>'SEGUIMIENTO CONVENIOS'!GJG572</f>
        <v>0</v>
      </c>
      <c r="GJM19">
        <f>'SEGUIMIENTO CONVENIOS'!GJH572</f>
        <v>0</v>
      </c>
      <c r="GJN19">
        <f>'SEGUIMIENTO CONVENIOS'!GJI572</f>
        <v>0</v>
      </c>
      <c r="GJO19">
        <f>'SEGUIMIENTO CONVENIOS'!GJJ572</f>
        <v>0</v>
      </c>
      <c r="GJP19">
        <f>'SEGUIMIENTO CONVENIOS'!GJK572</f>
        <v>0</v>
      </c>
      <c r="GJQ19">
        <f>'SEGUIMIENTO CONVENIOS'!GJL572</f>
        <v>0</v>
      </c>
      <c r="GJR19">
        <f>'SEGUIMIENTO CONVENIOS'!GJM572</f>
        <v>0</v>
      </c>
      <c r="GJS19">
        <f>'SEGUIMIENTO CONVENIOS'!GJN572</f>
        <v>0</v>
      </c>
      <c r="GJT19">
        <f>'SEGUIMIENTO CONVENIOS'!GJO572</f>
        <v>0</v>
      </c>
      <c r="GJU19">
        <f>'SEGUIMIENTO CONVENIOS'!GJP572</f>
        <v>0</v>
      </c>
      <c r="GJV19">
        <f>'SEGUIMIENTO CONVENIOS'!GJQ572</f>
        <v>0</v>
      </c>
      <c r="GJW19">
        <f>'SEGUIMIENTO CONVENIOS'!GJR572</f>
        <v>0</v>
      </c>
      <c r="GJX19">
        <f>'SEGUIMIENTO CONVENIOS'!GJS572</f>
        <v>0</v>
      </c>
      <c r="GJY19">
        <f>'SEGUIMIENTO CONVENIOS'!GJT572</f>
        <v>0</v>
      </c>
      <c r="GJZ19">
        <f>'SEGUIMIENTO CONVENIOS'!GJU572</f>
        <v>0</v>
      </c>
      <c r="GKA19">
        <f>'SEGUIMIENTO CONVENIOS'!GJV572</f>
        <v>0</v>
      </c>
      <c r="GKB19">
        <f>'SEGUIMIENTO CONVENIOS'!GJW572</f>
        <v>0</v>
      </c>
      <c r="GKC19">
        <f>'SEGUIMIENTO CONVENIOS'!GJX572</f>
        <v>0</v>
      </c>
      <c r="GKD19">
        <f>'SEGUIMIENTO CONVENIOS'!GJY572</f>
        <v>0</v>
      </c>
      <c r="GKE19">
        <f>'SEGUIMIENTO CONVENIOS'!GJZ572</f>
        <v>0</v>
      </c>
      <c r="GKF19">
        <f>'SEGUIMIENTO CONVENIOS'!GKA572</f>
        <v>0</v>
      </c>
      <c r="GKG19">
        <f>'SEGUIMIENTO CONVENIOS'!GKB572</f>
        <v>0</v>
      </c>
      <c r="GKH19">
        <f>'SEGUIMIENTO CONVENIOS'!GKC572</f>
        <v>0</v>
      </c>
      <c r="GKI19">
        <f>'SEGUIMIENTO CONVENIOS'!GKD572</f>
        <v>0</v>
      </c>
      <c r="GKJ19">
        <f>'SEGUIMIENTO CONVENIOS'!GKE572</f>
        <v>0</v>
      </c>
      <c r="GKK19">
        <f>'SEGUIMIENTO CONVENIOS'!GKF572</f>
        <v>0</v>
      </c>
      <c r="GKL19">
        <f>'SEGUIMIENTO CONVENIOS'!GKG572</f>
        <v>0</v>
      </c>
      <c r="GKM19">
        <f>'SEGUIMIENTO CONVENIOS'!GKH572</f>
        <v>0</v>
      </c>
      <c r="GKN19">
        <f>'SEGUIMIENTO CONVENIOS'!GKI572</f>
        <v>0</v>
      </c>
      <c r="GKO19">
        <f>'SEGUIMIENTO CONVENIOS'!GKJ572</f>
        <v>0</v>
      </c>
      <c r="GKP19">
        <f>'SEGUIMIENTO CONVENIOS'!GKK572</f>
        <v>0</v>
      </c>
      <c r="GKQ19">
        <f>'SEGUIMIENTO CONVENIOS'!GKL572</f>
        <v>0</v>
      </c>
      <c r="GKR19">
        <f>'SEGUIMIENTO CONVENIOS'!GKM572</f>
        <v>0</v>
      </c>
      <c r="GKS19">
        <f>'SEGUIMIENTO CONVENIOS'!GKN572</f>
        <v>0</v>
      </c>
      <c r="GKT19">
        <f>'SEGUIMIENTO CONVENIOS'!GKO572</f>
        <v>0</v>
      </c>
      <c r="GKU19">
        <f>'SEGUIMIENTO CONVENIOS'!GKP572</f>
        <v>0</v>
      </c>
      <c r="GKV19">
        <f>'SEGUIMIENTO CONVENIOS'!GKQ572</f>
        <v>0</v>
      </c>
      <c r="GKW19">
        <f>'SEGUIMIENTO CONVENIOS'!GKR572</f>
        <v>0</v>
      </c>
      <c r="GKX19">
        <f>'SEGUIMIENTO CONVENIOS'!GKS572</f>
        <v>0</v>
      </c>
      <c r="GKY19">
        <f>'SEGUIMIENTO CONVENIOS'!GKT572</f>
        <v>0</v>
      </c>
      <c r="GKZ19">
        <f>'SEGUIMIENTO CONVENIOS'!GKU572</f>
        <v>0</v>
      </c>
      <c r="GLA19">
        <f>'SEGUIMIENTO CONVENIOS'!GKV572</f>
        <v>0</v>
      </c>
      <c r="GLB19">
        <f>'SEGUIMIENTO CONVENIOS'!GKW572</f>
        <v>0</v>
      </c>
      <c r="GLC19">
        <f>'SEGUIMIENTO CONVENIOS'!GKX572</f>
        <v>0</v>
      </c>
      <c r="GLD19">
        <f>'SEGUIMIENTO CONVENIOS'!GKY572</f>
        <v>0</v>
      </c>
      <c r="GLE19">
        <f>'SEGUIMIENTO CONVENIOS'!GKZ572</f>
        <v>0</v>
      </c>
      <c r="GLF19">
        <f>'SEGUIMIENTO CONVENIOS'!GLA572</f>
        <v>0</v>
      </c>
      <c r="GLG19">
        <f>'SEGUIMIENTO CONVENIOS'!GLB572</f>
        <v>0</v>
      </c>
      <c r="GLH19">
        <f>'SEGUIMIENTO CONVENIOS'!GLC572</f>
        <v>0</v>
      </c>
      <c r="GLI19">
        <f>'SEGUIMIENTO CONVENIOS'!GLD572</f>
        <v>0</v>
      </c>
      <c r="GLJ19">
        <f>'SEGUIMIENTO CONVENIOS'!GLE572</f>
        <v>0</v>
      </c>
      <c r="GLK19">
        <f>'SEGUIMIENTO CONVENIOS'!GLF572</f>
        <v>0</v>
      </c>
      <c r="GLL19">
        <f>'SEGUIMIENTO CONVENIOS'!GLG572</f>
        <v>0</v>
      </c>
      <c r="GLM19">
        <f>'SEGUIMIENTO CONVENIOS'!GLH572</f>
        <v>0</v>
      </c>
      <c r="GLN19">
        <f>'SEGUIMIENTO CONVENIOS'!GLI572</f>
        <v>0</v>
      </c>
      <c r="GLO19">
        <f>'SEGUIMIENTO CONVENIOS'!GLJ572</f>
        <v>0</v>
      </c>
      <c r="GLP19">
        <f>'SEGUIMIENTO CONVENIOS'!GLK572</f>
        <v>0</v>
      </c>
      <c r="GLQ19">
        <f>'SEGUIMIENTO CONVENIOS'!GLL572</f>
        <v>0</v>
      </c>
      <c r="GLR19">
        <f>'SEGUIMIENTO CONVENIOS'!GLM572</f>
        <v>0</v>
      </c>
      <c r="GLS19">
        <f>'SEGUIMIENTO CONVENIOS'!GLN572</f>
        <v>0</v>
      </c>
      <c r="GLT19">
        <f>'SEGUIMIENTO CONVENIOS'!GLO572</f>
        <v>0</v>
      </c>
      <c r="GLU19">
        <f>'SEGUIMIENTO CONVENIOS'!GLP572</f>
        <v>0</v>
      </c>
      <c r="GLV19">
        <f>'SEGUIMIENTO CONVENIOS'!GLQ572</f>
        <v>0</v>
      </c>
      <c r="GLW19">
        <f>'SEGUIMIENTO CONVENIOS'!GLR572</f>
        <v>0</v>
      </c>
      <c r="GLX19">
        <f>'SEGUIMIENTO CONVENIOS'!GLS572</f>
        <v>0</v>
      </c>
      <c r="GLY19">
        <f>'SEGUIMIENTO CONVENIOS'!GLT572</f>
        <v>0</v>
      </c>
      <c r="GLZ19">
        <f>'SEGUIMIENTO CONVENIOS'!GLU572</f>
        <v>0</v>
      </c>
      <c r="GMA19">
        <f>'SEGUIMIENTO CONVENIOS'!GLV572</f>
        <v>0</v>
      </c>
      <c r="GMB19">
        <f>'SEGUIMIENTO CONVENIOS'!GLW572</f>
        <v>0</v>
      </c>
      <c r="GMC19">
        <f>'SEGUIMIENTO CONVENIOS'!GLX572</f>
        <v>0</v>
      </c>
      <c r="GMD19">
        <f>'SEGUIMIENTO CONVENIOS'!GLY572</f>
        <v>0</v>
      </c>
      <c r="GME19">
        <f>'SEGUIMIENTO CONVENIOS'!GLZ572</f>
        <v>0</v>
      </c>
      <c r="GMF19">
        <f>'SEGUIMIENTO CONVENIOS'!GMA572</f>
        <v>0</v>
      </c>
      <c r="GMG19">
        <f>'SEGUIMIENTO CONVENIOS'!GMB572</f>
        <v>0</v>
      </c>
      <c r="GMH19">
        <f>'SEGUIMIENTO CONVENIOS'!GMC572</f>
        <v>0</v>
      </c>
      <c r="GMI19">
        <f>'SEGUIMIENTO CONVENIOS'!GMD572</f>
        <v>0</v>
      </c>
      <c r="GMJ19">
        <f>'SEGUIMIENTO CONVENIOS'!GME572</f>
        <v>0</v>
      </c>
      <c r="GMK19">
        <f>'SEGUIMIENTO CONVENIOS'!GMF572</f>
        <v>0</v>
      </c>
      <c r="GML19">
        <f>'SEGUIMIENTO CONVENIOS'!GMG572</f>
        <v>0</v>
      </c>
      <c r="GMM19">
        <f>'SEGUIMIENTO CONVENIOS'!GMH572</f>
        <v>0</v>
      </c>
      <c r="GMN19">
        <f>'SEGUIMIENTO CONVENIOS'!GMI572</f>
        <v>0</v>
      </c>
      <c r="GMO19">
        <f>'SEGUIMIENTO CONVENIOS'!GMJ572</f>
        <v>0</v>
      </c>
      <c r="GMP19">
        <f>'SEGUIMIENTO CONVENIOS'!GMK572</f>
        <v>0</v>
      </c>
      <c r="GMQ19">
        <f>'SEGUIMIENTO CONVENIOS'!GML572</f>
        <v>0</v>
      </c>
      <c r="GMR19">
        <f>'SEGUIMIENTO CONVENIOS'!GMM572</f>
        <v>0</v>
      </c>
      <c r="GMS19">
        <f>'SEGUIMIENTO CONVENIOS'!GMN572</f>
        <v>0</v>
      </c>
      <c r="GMT19">
        <f>'SEGUIMIENTO CONVENIOS'!GMO572</f>
        <v>0</v>
      </c>
      <c r="GMU19">
        <f>'SEGUIMIENTO CONVENIOS'!GMP572</f>
        <v>0</v>
      </c>
      <c r="GMV19">
        <f>'SEGUIMIENTO CONVENIOS'!GMQ572</f>
        <v>0</v>
      </c>
      <c r="GMW19">
        <f>'SEGUIMIENTO CONVENIOS'!GMR572</f>
        <v>0</v>
      </c>
      <c r="GMX19">
        <f>'SEGUIMIENTO CONVENIOS'!GMS572</f>
        <v>0</v>
      </c>
      <c r="GMY19">
        <f>'SEGUIMIENTO CONVENIOS'!GMT572</f>
        <v>0</v>
      </c>
      <c r="GMZ19">
        <f>'SEGUIMIENTO CONVENIOS'!GMU572</f>
        <v>0</v>
      </c>
      <c r="GNA19">
        <f>'SEGUIMIENTO CONVENIOS'!GMV572</f>
        <v>0</v>
      </c>
      <c r="GNB19">
        <f>'SEGUIMIENTO CONVENIOS'!GMW572</f>
        <v>0</v>
      </c>
      <c r="GNC19">
        <f>'SEGUIMIENTO CONVENIOS'!GMX572</f>
        <v>0</v>
      </c>
      <c r="GND19">
        <f>'SEGUIMIENTO CONVENIOS'!GMY572</f>
        <v>0</v>
      </c>
      <c r="GNE19">
        <f>'SEGUIMIENTO CONVENIOS'!GMZ572</f>
        <v>0</v>
      </c>
      <c r="GNF19">
        <f>'SEGUIMIENTO CONVENIOS'!GNA572</f>
        <v>0</v>
      </c>
      <c r="GNG19">
        <f>'SEGUIMIENTO CONVENIOS'!GNB572</f>
        <v>0</v>
      </c>
      <c r="GNH19">
        <f>'SEGUIMIENTO CONVENIOS'!GNC572</f>
        <v>0</v>
      </c>
      <c r="GNI19">
        <f>'SEGUIMIENTO CONVENIOS'!GND572</f>
        <v>0</v>
      </c>
      <c r="GNJ19">
        <f>'SEGUIMIENTO CONVENIOS'!GNE572</f>
        <v>0</v>
      </c>
      <c r="GNK19">
        <f>'SEGUIMIENTO CONVENIOS'!GNF572</f>
        <v>0</v>
      </c>
      <c r="GNL19">
        <f>'SEGUIMIENTO CONVENIOS'!GNG572</f>
        <v>0</v>
      </c>
      <c r="GNM19">
        <f>'SEGUIMIENTO CONVENIOS'!GNH572</f>
        <v>0</v>
      </c>
      <c r="GNN19">
        <f>'SEGUIMIENTO CONVENIOS'!GNI572</f>
        <v>0</v>
      </c>
      <c r="GNO19">
        <f>'SEGUIMIENTO CONVENIOS'!GNJ572</f>
        <v>0</v>
      </c>
      <c r="GNP19">
        <f>'SEGUIMIENTO CONVENIOS'!GNK572</f>
        <v>0</v>
      </c>
      <c r="GNQ19">
        <f>'SEGUIMIENTO CONVENIOS'!GNL572</f>
        <v>0</v>
      </c>
      <c r="GNR19">
        <f>'SEGUIMIENTO CONVENIOS'!GNM572</f>
        <v>0</v>
      </c>
      <c r="GNS19">
        <f>'SEGUIMIENTO CONVENIOS'!GNN572</f>
        <v>0</v>
      </c>
      <c r="GNT19">
        <f>'SEGUIMIENTO CONVENIOS'!GNO572</f>
        <v>0</v>
      </c>
      <c r="GNU19">
        <f>'SEGUIMIENTO CONVENIOS'!GNP572</f>
        <v>0</v>
      </c>
      <c r="GNV19">
        <f>'SEGUIMIENTO CONVENIOS'!GNQ572</f>
        <v>0</v>
      </c>
      <c r="GNW19">
        <f>'SEGUIMIENTO CONVENIOS'!GNR572</f>
        <v>0</v>
      </c>
      <c r="GNX19">
        <f>'SEGUIMIENTO CONVENIOS'!GNS572</f>
        <v>0</v>
      </c>
      <c r="GNY19">
        <f>'SEGUIMIENTO CONVENIOS'!GNT572</f>
        <v>0</v>
      </c>
      <c r="GNZ19">
        <f>'SEGUIMIENTO CONVENIOS'!GNU572</f>
        <v>0</v>
      </c>
      <c r="GOA19">
        <f>'SEGUIMIENTO CONVENIOS'!GNV572</f>
        <v>0</v>
      </c>
      <c r="GOB19">
        <f>'SEGUIMIENTO CONVENIOS'!GNW572</f>
        <v>0</v>
      </c>
      <c r="GOC19">
        <f>'SEGUIMIENTO CONVENIOS'!GNX572</f>
        <v>0</v>
      </c>
      <c r="GOD19">
        <f>'SEGUIMIENTO CONVENIOS'!GNY572</f>
        <v>0</v>
      </c>
      <c r="GOE19">
        <f>'SEGUIMIENTO CONVENIOS'!GNZ572</f>
        <v>0</v>
      </c>
      <c r="GOF19">
        <f>'SEGUIMIENTO CONVENIOS'!GOA572</f>
        <v>0</v>
      </c>
      <c r="GOG19">
        <f>'SEGUIMIENTO CONVENIOS'!GOB572</f>
        <v>0</v>
      </c>
      <c r="GOH19">
        <f>'SEGUIMIENTO CONVENIOS'!GOC572</f>
        <v>0</v>
      </c>
      <c r="GOI19">
        <f>'SEGUIMIENTO CONVENIOS'!GOD572</f>
        <v>0</v>
      </c>
      <c r="GOJ19">
        <f>'SEGUIMIENTO CONVENIOS'!GOE572</f>
        <v>0</v>
      </c>
      <c r="GOK19">
        <f>'SEGUIMIENTO CONVENIOS'!GOF572</f>
        <v>0</v>
      </c>
      <c r="GOL19">
        <f>'SEGUIMIENTO CONVENIOS'!GOG572</f>
        <v>0</v>
      </c>
      <c r="GOM19">
        <f>'SEGUIMIENTO CONVENIOS'!GOH572</f>
        <v>0</v>
      </c>
      <c r="GON19">
        <f>'SEGUIMIENTO CONVENIOS'!GOI572</f>
        <v>0</v>
      </c>
      <c r="GOO19">
        <f>'SEGUIMIENTO CONVENIOS'!GOJ572</f>
        <v>0</v>
      </c>
      <c r="GOP19">
        <f>'SEGUIMIENTO CONVENIOS'!GOK572</f>
        <v>0</v>
      </c>
      <c r="GOQ19">
        <f>'SEGUIMIENTO CONVENIOS'!GOL572</f>
        <v>0</v>
      </c>
      <c r="GOR19">
        <f>'SEGUIMIENTO CONVENIOS'!GOM572</f>
        <v>0</v>
      </c>
      <c r="GOS19">
        <f>'SEGUIMIENTO CONVENIOS'!GON572</f>
        <v>0</v>
      </c>
      <c r="GOT19">
        <f>'SEGUIMIENTO CONVENIOS'!GOO572</f>
        <v>0</v>
      </c>
      <c r="GOU19">
        <f>'SEGUIMIENTO CONVENIOS'!GOP572</f>
        <v>0</v>
      </c>
      <c r="GOV19">
        <f>'SEGUIMIENTO CONVENIOS'!GOQ572</f>
        <v>0</v>
      </c>
      <c r="GOW19">
        <f>'SEGUIMIENTO CONVENIOS'!GOR572</f>
        <v>0</v>
      </c>
      <c r="GOX19">
        <f>'SEGUIMIENTO CONVENIOS'!GOS572</f>
        <v>0</v>
      </c>
      <c r="GOY19">
        <f>'SEGUIMIENTO CONVENIOS'!GOT572</f>
        <v>0</v>
      </c>
      <c r="GOZ19">
        <f>'SEGUIMIENTO CONVENIOS'!GOU572</f>
        <v>0</v>
      </c>
      <c r="GPA19">
        <f>'SEGUIMIENTO CONVENIOS'!GOV572</f>
        <v>0</v>
      </c>
      <c r="GPB19">
        <f>'SEGUIMIENTO CONVENIOS'!GOW572</f>
        <v>0</v>
      </c>
      <c r="GPC19">
        <f>'SEGUIMIENTO CONVENIOS'!GOX572</f>
        <v>0</v>
      </c>
      <c r="GPD19">
        <f>'SEGUIMIENTO CONVENIOS'!GOY572</f>
        <v>0</v>
      </c>
      <c r="GPE19">
        <f>'SEGUIMIENTO CONVENIOS'!GOZ572</f>
        <v>0</v>
      </c>
      <c r="GPF19">
        <f>'SEGUIMIENTO CONVENIOS'!GPA572</f>
        <v>0</v>
      </c>
      <c r="GPG19">
        <f>'SEGUIMIENTO CONVENIOS'!GPB572</f>
        <v>0</v>
      </c>
      <c r="GPH19">
        <f>'SEGUIMIENTO CONVENIOS'!GPC572</f>
        <v>0</v>
      </c>
      <c r="GPI19">
        <f>'SEGUIMIENTO CONVENIOS'!GPD572</f>
        <v>0</v>
      </c>
      <c r="GPJ19">
        <f>'SEGUIMIENTO CONVENIOS'!GPE572</f>
        <v>0</v>
      </c>
      <c r="GPK19">
        <f>'SEGUIMIENTO CONVENIOS'!GPF572</f>
        <v>0</v>
      </c>
      <c r="GPL19">
        <f>'SEGUIMIENTO CONVENIOS'!GPG572</f>
        <v>0</v>
      </c>
      <c r="GPM19">
        <f>'SEGUIMIENTO CONVENIOS'!GPH572</f>
        <v>0</v>
      </c>
      <c r="GPN19">
        <f>'SEGUIMIENTO CONVENIOS'!GPI572</f>
        <v>0</v>
      </c>
      <c r="GPO19">
        <f>'SEGUIMIENTO CONVENIOS'!GPJ572</f>
        <v>0</v>
      </c>
      <c r="GPP19">
        <f>'SEGUIMIENTO CONVENIOS'!GPK572</f>
        <v>0</v>
      </c>
      <c r="GPQ19">
        <f>'SEGUIMIENTO CONVENIOS'!GPL572</f>
        <v>0</v>
      </c>
      <c r="GPR19">
        <f>'SEGUIMIENTO CONVENIOS'!GPM572</f>
        <v>0</v>
      </c>
      <c r="GPS19">
        <f>'SEGUIMIENTO CONVENIOS'!GPN572</f>
        <v>0</v>
      </c>
      <c r="GPT19">
        <f>'SEGUIMIENTO CONVENIOS'!GPO572</f>
        <v>0</v>
      </c>
      <c r="GPU19">
        <f>'SEGUIMIENTO CONVENIOS'!GPP572</f>
        <v>0</v>
      </c>
      <c r="GPV19">
        <f>'SEGUIMIENTO CONVENIOS'!GPQ572</f>
        <v>0</v>
      </c>
      <c r="GPW19">
        <f>'SEGUIMIENTO CONVENIOS'!GPR572</f>
        <v>0</v>
      </c>
      <c r="GPX19">
        <f>'SEGUIMIENTO CONVENIOS'!GPS572</f>
        <v>0</v>
      </c>
      <c r="GPY19">
        <f>'SEGUIMIENTO CONVENIOS'!GPT572</f>
        <v>0</v>
      </c>
      <c r="GPZ19">
        <f>'SEGUIMIENTO CONVENIOS'!GPU572</f>
        <v>0</v>
      </c>
      <c r="GQA19">
        <f>'SEGUIMIENTO CONVENIOS'!GPV572</f>
        <v>0</v>
      </c>
      <c r="GQB19">
        <f>'SEGUIMIENTO CONVENIOS'!GPW572</f>
        <v>0</v>
      </c>
      <c r="GQC19">
        <f>'SEGUIMIENTO CONVENIOS'!GPX572</f>
        <v>0</v>
      </c>
      <c r="GQD19">
        <f>'SEGUIMIENTO CONVENIOS'!GPY572</f>
        <v>0</v>
      </c>
      <c r="GQE19">
        <f>'SEGUIMIENTO CONVENIOS'!GPZ572</f>
        <v>0</v>
      </c>
      <c r="GQF19">
        <f>'SEGUIMIENTO CONVENIOS'!GQA572</f>
        <v>0</v>
      </c>
      <c r="GQG19">
        <f>'SEGUIMIENTO CONVENIOS'!GQB572</f>
        <v>0</v>
      </c>
      <c r="GQH19">
        <f>'SEGUIMIENTO CONVENIOS'!GQC572</f>
        <v>0</v>
      </c>
      <c r="GQI19">
        <f>'SEGUIMIENTO CONVENIOS'!GQD572</f>
        <v>0</v>
      </c>
      <c r="GQJ19">
        <f>'SEGUIMIENTO CONVENIOS'!GQE572</f>
        <v>0</v>
      </c>
      <c r="GQK19">
        <f>'SEGUIMIENTO CONVENIOS'!GQF572</f>
        <v>0</v>
      </c>
      <c r="GQL19">
        <f>'SEGUIMIENTO CONVENIOS'!GQG572</f>
        <v>0</v>
      </c>
      <c r="GQM19">
        <f>'SEGUIMIENTO CONVENIOS'!GQH572</f>
        <v>0</v>
      </c>
      <c r="GQN19">
        <f>'SEGUIMIENTO CONVENIOS'!GQI572</f>
        <v>0</v>
      </c>
      <c r="GQO19">
        <f>'SEGUIMIENTO CONVENIOS'!GQJ572</f>
        <v>0</v>
      </c>
      <c r="GQP19">
        <f>'SEGUIMIENTO CONVENIOS'!GQK572</f>
        <v>0</v>
      </c>
      <c r="GQQ19">
        <f>'SEGUIMIENTO CONVENIOS'!GQL572</f>
        <v>0</v>
      </c>
      <c r="GQR19">
        <f>'SEGUIMIENTO CONVENIOS'!GQM572</f>
        <v>0</v>
      </c>
      <c r="GQS19">
        <f>'SEGUIMIENTO CONVENIOS'!GQN572</f>
        <v>0</v>
      </c>
      <c r="GQT19">
        <f>'SEGUIMIENTO CONVENIOS'!GQO572</f>
        <v>0</v>
      </c>
      <c r="GQU19">
        <f>'SEGUIMIENTO CONVENIOS'!GQP572</f>
        <v>0</v>
      </c>
      <c r="GQV19">
        <f>'SEGUIMIENTO CONVENIOS'!GQQ572</f>
        <v>0</v>
      </c>
      <c r="GQW19">
        <f>'SEGUIMIENTO CONVENIOS'!GQR572</f>
        <v>0</v>
      </c>
      <c r="GQX19">
        <f>'SEGUIMIENTO CONVENIOS'!GQS572</f>
        <v>0</v>
      </c>
      <c r="GQY19">
        <f>'SEGUIMIENTO CONVENIOS'!GQT572</f>
        <v>0</v>
      </c>
      <c r="GQZ19">
        <f>'SEGUIMIENTO CONVENIOS'!GQU572</f>
        <v>0</v>
      </c>
      <c r="GRA19">
        <f>'SEGUIMIENTO CONVENIOS'!GQV572</f>
        <v>0</v>
      </c>
      <c r="GRB19">
        <f>'SEGUIMIENTO CONVENIOS'!GQW572</f>
        <v>0</v>
      </c>
      <c r="GRC19">
        <f>'SEGUIMIENTO CONVENIOS'!GQX572</f>
        <v>0</v>
      </c>
      <c r="GRD19">
        <f>'SEGUIMIENTO CONVENIOS'!GQY572</f>
        <v>0</v>
      </c>
      <c r="GRE19">
        <f>'SEGUIMIENTO CONVENIOS'!GQZ572</f>
        <v>0</v>
      </c>
      <c r="GRF19">
        <f>'SEGUIMIENTO CONVENIOS'!GRA572</f>
        <v>0</v>
      </c>
      <c r="GRG19">
        <f>'SEGUIMIENTO CONVENIOS'!GRB572</f>
        <v>0</v>
      </c>
      <c r="GRH19">
        <f>'SEGUIMIENTO CONVENIOS'!GRC572</f>
        <v>0</v>
      </c>
      <c r="GRI19">
        <f>'SEGUIMIENTO CONVENIOS'!GRD572</f>
        <v>0</v>
      </c>
      <c r="GRJ19">
        <f>'SEGUIMIENTO CONVENIOS'!GRE572</f>
        <v>0</v>
      </c>
      <c r="GRK19">
        <f>'SEGUIMIENTO CONVENIOS'!GRF572</f>
        <v>0</v>
      </c>
      <c r="GRL19">
        <f>'SEGUIMIENTO CONVENIOS'!GRG572</f>
        <v>0</v>
      </c>
      <c r="GRM19">
        <f>'SEGUIMIENTO CONVENIOS'!GRH572</f>
        <v>0</v>
      </c>
      <c r="GRN19">
        <f>'SEGUIMIENTO CONVENIOS'!GRI572</f>
        <v>0</v>
      </c>
      <c r="GRO19">
        <f>'SEGUIMIENTO CONVENIOS'!GRJ572</f>
        <v>0</v>
      </c>
      <c r="GRP19">
        <f>'SEGUIMIENTO CONVENIOS'!GRK572</f>
        <v>0</v>
      </c>
      <c r="GRQ19">
        <f>'SEGUIMIENTO CONVENIOS'!GRL572</f>
        <v>0</v>
      </c>
      <c r="GRR19">
        <f>'SEGUIMIENTO CONVENIOS'!GRM572</f>
        <v>0</v>
      </c>
      <c r="GRS19">
        <f>'SEGUIMIENTO CONVENIOS'!GRN572</f>
        <v>0</v>
      </c>
      <c r="GRT19">
        <f>'SEGUIMIENTO CONVENIOS'!GRO572</f>
        <v>0</v>
      </c>
      <c r="GRU19">
        <f>'SEGUIMIENTO CONVENIOS'!GRP572</f>
        <v>0</v>
      </c>
      <c r="GRV19">
        <f>'SEGUIMIENTO CONVENIOS'!GRQ572</f>
        <v>0</v>
      </c>
      <c r="GRW19">
        <f>'SEGUIMIENTO CONVENIOS'!GRR572</f>
        <v>0</v>
      </c>
      <c r="GRX19">
        <f>'SEGUIMIENTO CONVENIOS'!GRS572</f>
        <v>0</v>
      </c>
      <c r="GRY19">
        <f>'SEGUIMIENTO CONVENIOS'!GRT572</f>
        <v>0</v>
      </c>
      <c r="GRZ19">
        <f>'SEGUIMIENTO CONVENIOS'!GRU572</f>
        <v>0</v>
      </c>
      <c r="GSA19">
        <f>'SEGUIMIENTO CONVENIOS'!GRV572</f>
        <v>0</v>
      </c>
      <c r="GSB19">
        <f>'SEGUIMIENTO CONVENIOS'!GRW572</f>
        <v>0</v>
      </c>
      <c r="GSC19">
        <f>'SEGUIMIENTO CONVENIOS'!GRX572</f>
        <v>0</v>
      </c>
      <c r="GSD19">
        <f>'SEGUIMIENTO CONVENIOS'!GRY572</f>
        <v>0</v>
      </c>
      <c r="GSE19">
        <f>'SEGUIMIENTO CONVENIOS'!GRZ572</f>
        <v>0</v>
      </c>
      <c r="GSF19">
        <f>'SEGUIMIENTO CONVENIOS'!GSA572</f>
        <v>0</v>
      </c>
      <c r="GSG19">
        <f>'SEGUIMIENTO CONVENIOS'!GSB572</f>
        <v>0</v>
      </c>
      <c r="GSH19">
        <f>'SEGUIMIENTO CONVENIOS'!GSC572</f>
        <v>0</v>
      </c>
      <c r="GSI19">
        <f>'SEGUIMIENTO CONVENIOS'!GSD572</f>
        <v>0</v>
      </c>
      <c r="GSJ19">
        <f>'SEGUIMIENTO CONVENIOS'!GSE572</f>
        <v>0</v>
      </c>
      <c r="GSK19">
        <f>'SEGUIMIENTO CONVENIOS'!GSF572</f>
        <v>0</v>
      </c>
      <c r="GSL19">
        <f>'SEGUIMIENTO CONVENIOS'!GSG572</f>
        <v>0</v>
      </c>
      <c r="GSM19">
        <f>'SEGUIMIENTO CONVENIOS'!GSH572</f>
        <v>0</v>
      </c>
      <c r="GSN19">
        <f>'SEGUIMIENTO CONVENIOS'!GSI572</f>
        <v>0</v>
      </c>
      <c r="GSO19">
        <f>'SEGUIMIENTO CONVENIOS'!GSJ572</f>
        <v>0</v>
      </c>
      <c r="GSP19">
        <f>'SEGUIMIENTO CONVENIOS'!GSK572</f>
        <v>0</v>
      </c>
      <c r="GSQ19">
        <f>'SEGUIMIENTO CONVENIOS'!GSL572</f>
        <v>0</v>
      </c>
      <c r="GSR19">
        <f>'SEGUIMIENTO CONVENIOS'!GSM572</f>
        <v>0</v>
      </c>
      <c r="GSS19">
        <f>'SEGUIMIENTO CONVENIOS'!GSN572</f>
        <v>0</v>
      </c>
      <c r="GST19">
        <f>'SEGUIMIENTO CONVENIOS'!GSO572</f>
        <v>0</v>
      </c>
      <c r="GSU19">
        <f>'SEGUIMIENTO CONVENIOS'!GSP572</f>
        <v>0</v>
      </c>
      <c r="GSV19">
        <f>'SEGUIMIENTO CONVENIOS'!GSQ572</f>
        <v>0</v>
      </c>
      <c r="GSW19">
        <f>'SEGUIMIENTO CONVENIOS'!GSR572</f>
        <v>0</v>
      </c>
      <c r="GSX19">
        <f>'SEGUIMIENTO CONVENIOS'!GSS572</f>
        <v>0</v>
      </c>
      <c r="GSY19">
        <f>'SEGUIMIENTO CONVENIOS'!GST572</f>
        <v>0</v>
      </c>
      <c r="GSZ19">
        <f>'SEGUIMIENTO CONVENIOS'!GSU572</f>
        <v>0</v>
      </c>
      <c r="GTA19">
        <f>'SEGUIMIENTO CONVENIOS'!GSV572</f>
        <v>0</v>
      </c>
      <c r="GTB19">
        <f>'SEGUIMIENTO CONVENIOS'!GSW572</f>
        <v>0</v>
      </c>
      <c r="GTC19">
        <f>'SEGUIMIENTO CONVENIOS'!GSX572</f>
        <v>0</v>
      </c>
      <c r="GTD19">
        <f>'SEGUIMIENTO CONVENIOS'!GSY572</f>
        <v>0</v>
      </c>
      <c r="GTE19">
        <f>'SEGUIMIENTO CONVENIOS'!GSZ572</f>
        <v>0</v>
      </c>
      <c r="GTF19">
        <f>'SEGUIMIENTO CONVENIOS'!GTA572</f>
        <v>0</v>
      </c>
      <c r="GTG19">
        <f>'SEGUIMIENTO CONVENIOS'!GTB572</f>
        <v>0</v>
      </c>
      <c r="GTH19">
        <f>'SEGUIMIENTO CONVENIOS'!GTC572</f>
        <v>0</v>
      </c>
      <c r="GTI19">
        <f>'SEGUIMIENTO CONVENIOS'!GTD572</f>
        <v>0</v>
      </c>
      <c r="GTJ19">
        <f>'SEGUIMIENTO CONVENIOS'!GTE572</f>
        <v>0</v>
      </c>
      <c r="GTK19">
        <f>'SEGUIMIENTO CONVENIOS'!GTF572</f>
        <v>0</v>
      </c>
      <c r="GTL19">
        <f>'SEGUIMIENTO CONVENIOS'!GTG572</f>
        <v>0</v>
      </c>
      <c r="GTM19">
        <f>'SEGUIMIENTO CONVENIOS'!GTH572</f>
        <v>0</v>
      </c>
      <c r="GTN19">
        <f>'SEGUIMIENTO CONVENIOS'!GTI572</f>
        <v>0</v>
      </c>
      <c r="GTO19">
        <f>'SEGUIMIENTO CONVENIOS'!GTJ572</f>
        <v>0</v>
      </c>
      <c r="GTP19">
        <f>'SEGUIMIENTO CONVENIOS'!GTK572</f>
        <v>0</v>
      </c>
      <c r="GTQ19">
        <f>'SEGUIMIENTO CONVENIOS'!GTL572</f>
        <v>0</v>
      </c>
      <c r="GTR19">
        <f>'SEGUIMIENTO CONVENIOS'!GTM572</f>
        <v>0</v>
      </c>
      <c r="GTS19">
        <f>'SEGUIMIENTO CONVENIOS'!GTN572</f>
        <v>0</v>
      </c>
      <c r="GTT19">
        <f>'SEGUIMIENTO CONVENIOS'!GTO572</f>
        <v>0</v>
      </c>
      <c r="GTU19">
        <f>'SEGUIMIENTO CONVENIOS'!GTP572</f>
        <v>0</v>
      </c>
      <c r="GTV19">
        <f>'SEGUIMIENTO CONVENIOS'!GTQ572</f>
        <v>0</v>
      </c>
      <c r="GTW19">
        <f>'SEGUIMIENTO CONVENIOS'!GTR572</f>
        <v>0</v>
      </c>
      <c r="GTX19">
        <f>'SEGUIMIENTO CONVENIOS'!GTS572</f>
        <v>0</v>
      </c>
      <c r="GTY19">
        <f>'SEGUIMIENTO CONVENIOS'!GTT572</f>
        <v>0</v>
      </c>
      <c r="GTZ19">
        <f>'SEGUIMIENTO CONVENIOS'!GTU572</f>
        <v>0</v>
      </c>
      <c r="GUA19">
        <f>'SEGUIMIENTO CONVENIOS'!GTV572</f>
        <v>0</v>
      </c>
      <c r="GUB19">
        <f>'SEGUIMIENTO CONVENIOS'!GTW572</f>
        <v>0</v>
      </c>
      <c r="GUC19">
        <f>'SEGUIMIENTO CONVENIOS'!GTX572</f>
        <v>0</v>
      </c>
      <c r="GUD19">
        <f>'SEGUIMIENTO CONVENIOS'!GTY572</f>
        <v>0</v>
      </c>
      <c r="GUE19">
        <f>'SEGUIMIENTO CONVENIOS'!GTZ572</f>
        <v>0</v>
      </c>
      <c r="GUF19">
        <f>'SEGUIMIENTO CONVENIOS'!GUA572</f>
        <v>0</v>
      </c>
      <c r="GUG19">
        <f>'SEGUIMIENTO CONVENIOS'!GUB572</f>
        <v>0</v>
      </c>
      <c r="GUH19">
        <f>'SEGUIMIENTO CONVENIOS'!GUC572</f>
        <v>0</v>
      </c>
      <c r="GUI19">
        <f>'SEGUIMIENTO CONVENIOS'!GUD572</f>
        <v>0</v>
      </c>
      <c r="GUJ19">
        <f>'SEGUIMIENTO CONVENIOS'!GUE572</f>
        <v>0</v>
      </c>
      <c r="GUK19">
        <f>'SEGUIMIENTO CONVENIOS'!GUF572</f>
        <v>0</v>
      </c>
      <c r="GUL19">
        <f>'SEGUIMIENTO CONVENIOS'!GUG572</f>
        <v>0</v>
      </c>
      <c r="GUM19">
        <f>'SEGUIMIENTO CONVENIOS'!GUH572</f>
        <v>0</v>
      </c>
      <c r="GUN19">
        <f>'SEGUIMIENTO CONVENIOS'!GUI572</f>
        <v>0</v>
      </c>
      <c r="GUO19">
        <f>'SEGUIMIENTO CONVENIOS'!GUJ572</f>
        <v>0</v>
      </c>
      <c r="GUP19">
        <f>'SEGUIMIENTO CONVENIOS'!GUK572</f>
        <v>0</v>
      </c>
      <c r="GUQ19">
        <f>'SEGUIMIENTO CONVENIOS'!GUL572</f>
        <v>0</v>
      </c>
      <c r="GUR19">
        <f>'SEGUIMIENTO CONVENIOS'!GUM572</f>
        <v>0</v>
      </c>
      <c r="GUS19">
        <f>'SEGUIMIENTO CONVENIOS'!GUN572</f>
        <v>0</v>
      </c>
      <c r="GUT19">
        <f>'SEGUIMIENTO CONVENIOS'!GUO572</f>
        <v>0</v>
      </c>
      <c r="GUU19">
        <f>'SEGUIMIENTO CONVENIOS'!GUP572</f>
        <v>0</v>
      </c>
      <c r="GUV19">
        <f>'SEGUIMIENTO CONVENIOS'!GUQ572</f>
        <v>0</v>
      </c>
      <c r="GUW19">
        <f>'SEGUIMIENTO CONVENIOS'!GUR572</f>
        <v>0</v>
      </c>
      <c r="GUX19">
        <f>'SEGUIMIENTO CONVENIOS'!GUS572</f>
        <v>0</v>
      </c>
      <c r="GUY19">
        <f>'SEGUIMIENTO CONVENIOS'!GUT572</f>
        <v>0</v>
      </c>
      <c r="GUZ19">
        <f>'SEGUIMIENTO CONVENIOS'!GUU572</f>
        <v>0</v>
      </c>
      <c r="GVA19">
        <f>'SEGUIMIENTO CONVENIOS'!GUV572</f>
        <v>0</v>
      </c>
      <c r="GVB19">
        <f>'SEGUIMIENTO CONVENIOS'!GUW572</f>
        <v>0</v>
      </c>
      <c r="GVC19">
        <f>'SEGUIMIENTO CONVENIOS'!GUX572</f>
        <v>0</v>
      </c>
      <c r="GVD19">
        <f>'SEGUIMIENTO CONVENIOS'!GUY572</f>
        <v>0</v>
      </c>
      <c r="GVE19">
        <f>'SEGUIMIENTO CONVENIOS'!GUZ572</f>
        <v>0</v>
      </c>
      <c r="GVF19">
        <f>'SEGUIMIENTO CONVENIOS'!GVA572</f>
        <v>0</v>
      </c>
      <c r="GVG19">
        <f>'SEGUIMIENTO CONVENIOS'!GVB572</f>
        <v>0</v>
      </c>
      <c r="GVH19">
        <f>'SEGUIMIENTO CONVENIOS'!GVC572</f>
        <v>0</v>
      </c>
      <c r="GVI19">
        <f>'SEGUIMIENTO CONVENIOS'!GVD572</f>
        <v>0</v>
      </c>
      <c r="GVJ19">
        <f>'SEGUIMIENTO CONVENIOS'!GVE572</f>
        <v>0</v>
      </c>
      <c r="GVK19">
        <f>'SEGUIMIENTO CONVENIOS'!GVF572</f>
        <v>0</v>
      </c>
      <c r="GVL19">
        <f>'SEGUIMIENTO CONVENIOS'!GVG572</f>
        <v>0</v>
      </c>
      <c r="GVM19">
        <f>'SEGUIMIENTO CONVENIOS'!GVH572</f>
        <v>0</v>
      </c>
      <c r="GVN19">
        <f>'SEGUIMIENTO CONVENIOS'!GVI572</f>
        <v>0</v>
      </c>
      <c r="GVO19">
        <f>'SEGUIMIENTO CONVENIOS'!GVJ572</f>
        <v>0</v>
      </c>
      <c r="GVP19">
        <f>'SEGUIMIENTO CONVENIOS'!GVK572</f>
        <v>0</v>
      </c>
      <c r="GVQ19">
        <f>'SEGUIMIENTO CONVENIOS'!GVL572</f>
        <v>0</v>
      </c>
      <c r="GVR19">
        <f>'SEGUIMIENTO CONVENIOS'!GVM572</f>
        <v>0</v>
      </c>
      <c r="GVS19">
        <f>'SEGUIMIENTO CONVENIOS'!GVN572</f>
        <v>0</v>
      </c>
      <c r="GVT19">
        <f>'SEGUIMIENTO CONVENIOS'!GVO572</f>
        <v>0</v>
      </c>
      <c r="GVU19">
        <f>'SEGUIMIENTO CONVENIOS'!GVP572</f>
        <v>0</v>
      </c>
      <c r="GVV19">
        <f>'SEGUIMIENTO CONVENIOS'!GVQ572</f>
        <v>0</v>
      </c>
      <c r="GVW19">
        <f>'SEGUIMIENTO CONVENIOS'!GVR572</f>
        <v>0</v>
      </c>
      <c r="GVX19">
        <f>'SEGUIMIENTO CONVENIOS'!GVS572</f>
        <v>0</v>
      </c>
      <c r="GVY19">
        <f>'SEGUIMIENTO CONVENIOS'!GVT572</f>
        <v>0</v>
      </c>
      <c r="GVZ19">
        <f>'SEGUIMIENTO CONVENIOS'!GVU572</f>
        <v>0</v>
      </c>
      <c r="GWA19">
        <f>'SEGUIMIENTO CONVENIOS'!GVV572</f>
        <v>0</v>
      </c>
      <c r="GWB19">
        <f>'SEGUIMIENTO CONVENIOS'!GVW572</f>
        <v>0</v>
      </c>
      <c r="GWC19">
        <f>'SEGUIMIENTO CONVENIOS'!GVX572</f>
        <v>0</v>
      </c>
      <c r="GWD19">
        <f>'SEGUIMIENTO CONVENIOS'!GVY572</f>
        <v>0</v>
      </c>
      <c r="GWE19">
        <f>'SEGUIMIENTO CONVENIOS'!GVZ572</f>
        <v>0</v>
      </c>
      <c r="GWF19">
        <f>'SEGUIMIENTO CONVENIOS'!GWA572</f>
        <v>0</v>
      </c>
      <c r="GWG19">
        <f>'SEGUIMIENTO CONVENIOS'!GWB572</f>
        <v>0</v>
      </c>
      <c r="GWH19">
        <f>'SEGUIMIENTO CONVENIOS'!GWC572</f>
        <v>0</v>
      </c>
      <c r="GWI19">
        <f>'SEGUIMIENTO CONVENIOS'!GWD572</f>
        <v>0</v>
      </c>
      <c r="GWJ19">
        <f>'SEGUIMIENTO CONVENIOS'!GWE572</f>
        <v>0</v>
      </c>
      <c r="GWK19">
        <f>'SEGUIMIENTO CONVENIOS'!GWF572</f>
        <v>0</v>
      </c>
      <c r="GWL19">
        <f>'SEGUIMIENTO CONVENIOS'!GWG572</f>
        <v>0</v>
      </c>
      <c r="GWM19">
        <f>'SEGUIMIENTO CONVENIOS'!GWH572</f>
        <v>0</v>
      </c>
      <c r="GWN19">
        <f>'SEGUIMIENTO CONVENIOS'!GWI572</f>
        <v>0</v>
      </c>
      <c r="GWO19">
        <f>'SEGUIMIENTO CONVENIOS'!GWJ572</f>
        <v>0</v>
      </c>
      <c r="GWP19">
        <f>'SEGUIMIENTO CONVENIOS'!GWK572</f>
        <v>0</v>
      </c>
      <c r="GWQ19">
        <f>'SEGUIMIENTO CONVENIOS'!GWL572</f>
        <v>0</v>
      </c>
      <c r="GWR19">
        <f>'SEGUIMIENTO CONVENIOS'!GWM572</f>
        <v>0</v>
      </c>
      <c r="GWS19">
        <f>'SEGUIMIENTO CONVENIOS'!GWN572</f>
        <v>0</v>
      </c>
      <c r="GWT19">
        <f>'SEGUIMIENTO CONVENIOS'!GWO572</f>
        <v>0</v>
      </c>
      <c r="GWU19">
        <f>'SEGUIMIENTO CONVENIOS'!GWP572</f>
        <v>0</v>
      </c>
      <c r="GWV19">
        <f>'SEGUIMIENTO CONVENIOS'!GWQ572</f>
        <v>0</v>
      </c>
      <c r="GWW19">
        <f>'SEGUIMIENTO CONVENIOS'!GWR572</f>
        <v>0</v>
      </c>
      <c r="GWX19">
        <f>'SEGUIMIENTO CONVENIOS'!GWS572</f>
        <v>0</v>
      </c>
      <c r="GWY19">
        <f>'SEGUIMIENTO CONVENIOS'!GWT572</f>
        <v>0</v>
      </c>
      <c r="GWZ19">
        <f>'SEGUIMIENTO CONVENIOS'!GWU572</f>
        <v>0</v>
      </c>
      <c r="GXA19">
        <f>'SEGUIMIENTO CONVENIOS'!GWV572</f>
        <v>0</v>
      </c>
      <c r="GXB19">
        <f>'SEGUIMIENTO CONVENIOS'!GWW572</f>
        <v>0</v>
      </c>
      <c r="GXC19">
        <f>'SEGUIMIENTO CONVENIOS'!GWX572</f>
        <v>0</v>
      </c>
      <c r="GXD19">
        <f>'SEGUIMIENTO CONVENIOS'!GWY572</f>
        <v>0</v>
      </c>
      <c r="GXE19">
        <f>'SEGUIMIENTO CONVENIOS'!GWZ572</f>
        <v>0</v>
      </c>
      <c r="GXF19">
        <f>'SEGUIMIENTO CONVENIOS'!GXA572</f>
        <v>0</v>
      </c>
      <c r="GXG19">
        <f>'SEGUIMIENTO CONVENIOS'!GXB572</f>
        <v>0</v>
      </c>
      <c r="GXH19">
        <f>'SEGUIMIENTO CONVENIOS'!GXC572</f>
        <v>0</v>
      </c>
      <c r="GXI19">
        <f>'SEGUIMIENTO CONVENIOS'!GXD572</f>
        <v>0</v>
      </c>
      <c r="GXJ19">
        <f>'SEGUIMIENTO CONVENIOS'!GXE572</f>
        <v>0</v>
      </c>
      <c r="GXK19">
        <f>'SEGUIMIENTO CONVENIOS'!GXF572</f>
        <v>0</v>
      </c>
      <c r="GXL19">
        <f>'SEGUIMIENTO CONVENIOS'!GXG572</f>
        <v>0</v>
      </c>
      <c r="GXM19">
        <f>'SEGUIMIENTO CONVENIOS'!GXH572</f>
        <v>0</v>
      </c>
      <c r="GXN19">
        <f>'SEGUIMIENTO CONVENIOS'!GXI572</f>
        <v>0</v>
      </c>
      <c r="GXO19">
        <f>'SEGUIMIENTO CONVENIOS'!GXJ572</f>
        <v>0</v>
      </c>
      <c r="GXP19">
        <f>'SEGUIMIENTO CONVENIOS'!GXK572</f>
        <v>0</v>
      </c>
      <c r="GXQ19">
        <f>'SEGUIMIENTO CONVENIOS'!GXL572</f>
        <v>0</v>
      </c>
      <c r="GXR19">
        <f>'SEGUIMIENTO CONVENIOS'!GXM572</f>
        <v>0</v>
      </c>
      <c r="GXS19">
        <f>'SEGUIMIENTO CONVENIOS'!GXN572</f>
        <v>0</v>
      </c>
      <c r="GXT19">
        <f>'SEGUIMIENTO CONVENIOS'!GXO572</f>
        <v>0</v>
      </c>
      <c r="GXU19">
        <f>'SEGUIMIENTO CONVENIOS'!GXP572</f>
        <v>0</v>
      </c>
      <c r="GXV19">
        <f>'SEGUIMIENTO CONVENIOS'!GXQ572</f>
        <v>0</v>
      </c>
      <c r="GXW19">
        <f>'SEGUIMIENTO CONVENIOS'!GXR572</f>
        <v>0</v>
      </c>
      <c r="GXX19">
        <f>'SEGUIMIENTO CONVENIOS'!GXS572</f>
        <v>0</v>
      </c>
      <c r="GXY19">
        <f>'SEGUIMIENTO CONVENIOS'!GXT572</f>
        <v>0</v>
      </c>
      <c r="GXZ19">
        <f>'SEGUIMIENTO CONVENIOS'!GXU572</f>
        <v>0</v>
      </c>
      <c r="GYA19">
        <f>'SEGUIMIENTO CONVENIOS'!GXV572</f>
        <v>0</v>
      </c>
      <c r="GYB19">
        <f>'SEGUIMIENTO CONVENIOS'!GXW572</f>
        <v>0</v>
      </c>
      <c r="GYC19">
        <f>'SEGUIMIENTO CONVENIOS'!GXX572</f>
        <v>0</v>
      </c>
      <c r="GYD19">
        <f>'SEGUIMIENTO CONVENIOS'!GXY572</f>
        <v>0</v>
      </c>
      <c r="GYE19">
        <f>'SEGUIMIENTO CONVENIOS'!GXZ572</f>
        <v>0</v>
      </c>
      <c r="GYF19">
        <f>'SEGUIMIENTO CONVENIOS'!GYA572</f>
        <v>0</v>
      </c>
      <c r="GYG19">
        <f>'SEGUIMIENTO CONVENIOS'!GYB572</f>
        <v>0</v>
      </c>
      <c r="GYH19">
        <f>'SEGUIMIENTO CONVENIOS'!GYC572</f>
        <v>0</v>
      </c>
      <c r="GYI19">
        <f>'SEGUIMIENTO CONVENIOS'!GYD572</f>
        <v>0</v>
      </c>
      <c r="GYJ19">
        <f>'SEGUIMIENTO CONVENIOS'!GYE572</f>
        <v>0</v>
      </c>
      <c r="GYK19">
        <f>'SEGUIMIENTO CONVENIOS'!GYF572</f>
        <v>0</v>
      </c>
      <c r="GYL19">
        <f>'SEGUIMIENTO CONVENIOS'!GYG572</f>
        <v>0</v>
      </c>
      <c r="GYM19">
        <f>'SEGUIMIENTO CONVENIOS'!GYH572</f>
        <v>0</v>
      </c>
      <c r="GYN19">
        <f>'SEGUIMIENTO CONVENIOS'!GYI572</f>
        <v>0</v>
      </c>
      <c r="GYO19">
        <f>'SEGUIMIENTO CONVENIOS'!GYJ572</f>
        <v>0</v>
      </c>
      <c r="GYP19">
        <f>'SEGUIMIENTO CONVENIOS'!GYK572</f>
        <v>0</v>
      </c>
      <c r="GYQ19">
        <f>'SEGUIMIENTO CONVENIOS'!GYL572</f>
        <v>0</v>
      </c>
      <c r="GYR19">
        <f>'SEGUIMIENTO CONVENIOS'!GYM572</f>
        <v>0</v>
      </c>
      <c r="GYS19">
        <f>'SEGUIMIENTO CONVENIOS'!GYN572</f>
        <v>0</v>
      </c>
      <c r="GYT19">
        <f>'SEGUIMIENTO CONVENIOS'!GYO572</f>
        <v>0</v>
      </c>
      <c r="GYU19">
        <f>'SEGUIMIENTO CONVENIOS'!GYP572</f>
        <v>0</v>
      </c>
      <c r="GYV19">
        <f>'SEGUIMIENTO CONVENIOS'!GYQ572</f>
        <v>0</v>
      </c>
      <c r="GYW19">
        <f>'SEGUIMIENTO CONVENIOS'!GYR572</f>
        <v>0</v>
      </c>
      <c r="GYX19">
        <f>'SEGUIMIENTO CONVENIOS'!GYS572</f>
        <v>0</v>
      </c>
      <c r="GYY19">
        <f>'SEGUIMIENTO CONVENIOS'!GYT572</f>
        <v>0</v>
      </c>
      <c r="GYZ19">
        <f>'SEGUIMIENTO CONVENIOS'!GYU572</f>
        <v>0</v>
      </c>
      <c r="GZA19">
        <f>'SEGUIMIENTO CONVENIOS'!GYV572</f>
        <v>0</v>
      </c>
      <c r="GZB19">
        <f>'SEGUIMIENTO CONVENIOS'!GYW572</f>
        <v>0</v>
      </c>
      <c r="GZC19">
        <f>'SEGUIMIENTO CONVENIOS'!GYX572</f>
        <v>0</v>
      </c>
      <c r="GZD19">
        <f>'SEGUIMIENTO CONVENIOS'!GYY572</f>
        <v>0</v>
      </c>
      <c r="GZE19">
        <f>'SEGUIMIENTO CONVENIOS'!GYZ572</f>
        <v>0</v>
      </c>
      <c r="GZF19">
        <f>'SEGUIMIENTO CONVENIOS'!GZA572</f>
        <v>0</v>
      </c>
      <c r="GZG19">
        <f>'SEGUIMIENTO CONVENIOS'!GZB572</f>
        <v>0</v>
      </c>
      <c r="GZH19">
        <f>'SEGUIMIENTO CONVENIOS'!GZC572</f>
        <v>0</v>
      </c>
      <c r="GZI19">
        <f>'SEGUIMIENTO CONVENIOS'!GZD572</f>
        <v>0</v>
      </c>
      <c r="GZJ19">
        <f>'SEGUIMIENTO CONVENIOS'!GZE572</f>
        <v>0</v>
      </c>
      <c r="GZK19">
        <f>'SEGUIMIENTO CONVENIOS'!GZF572</f>
        <v>0</v>
      </c>
      <c r="GZL19">
        <f>'SEGUIMIENTO CONVENIOS'!GZG572</f>
        <v>0</v>
      </c>
      <c r="GZM19">
        <f>'SEGUIMIENTO CONVENIOS'!GZH572</f>
        <v>0</v>
      </c>
      <c r="GZN19">
        <f>'SEGUIMIENTO CONVENIOS'!GZI572</f>
        <v>0</v>
      </c>
      <c r="GZO19">
        <f>'SEGUIMIENTO CONVENIOS'!GZJ572</f>
        <v>0</v>
      </c>
      <c r="GZP19">
        <f>'SEGUIMIENTO CONVENIOS'!GZK572</f>
        <v>0</v>
      </c>
      <c r="GZQ19">
        <f>'SEGUIMIENTO CONVENIOS'!GZL572</f>
        <v>0</v>
      </c>
      <c r="GZR19">
        <f>'SEGUIMIENTO CONVENIOS'!GZM572</f>
        <v>0</v>
      </c>
      <c r="GZS19">
        <f>'SEGUIMIENTO CONVENIOS'!GZN572</f>
        <v>0</v>
      </c>
      <c r="GZT19">
        <f>'SEGUIMIENTO CONVENIOS'!GZO572</f>
        <v>0</v>
      </c>
      <c r="GZU19">
        <f>'SEGUIMIENTO CONVENIOS'!GZP572</f>
        <v>0</v>
      </c>
      <c r="GZV19">
        <f>'SEGUIMIENTO CONVENIOS'!GZQ572</f>
        <v>0</v>
      </c>
      <c r="GZW19">
        <f>'SEGUIMIENTO CONVENIOS'!GZR572</f>
        <v>0</v>
      </c>
      <c r="GZX19">
        <f>'SEGUIMIENTO CONVENIOS'!GZS572</f>
        <v>0</v>
      </c>
      <c r="GZY19">
        <f>'SEGUIMIENTO CONVENIOS'!GZT572</f>
        <v>0</v>
      </c>
      <c r="GZZ19">
        <f>'SEGUIMIENTO CONVENIOS'!GZU572</f>
        <v>0</v>
      </c>
      <c r="HAA19">
        <f>'SEGUIMIENTO CONVENIOS'!GZV572</f>
        <v>0</v>
      </c>
      <c r="HAB19">
        <f>'SEGUIMIENTO CONVENIOS'!GZW572</f>
        <v>0</v>
      </c>
      <c r="HAC19">
        <f>'SEGUIMIENTO CONVENIOS'!GZX572</f>
        <v>0</v>
      </c>
      <c r="HAD19">
        <f>'SEGUIMIENTO CONVENIOS'!GZY572</f>
        <v>0</v>
      </c>
      <c r="HAE19">
        <f>'SEGUIMIENTO CONVENIOS'!GZZ572</f>
        <v>0</v>
      </c>
      <c r="HAF19">
        <f>'SEGUIMIENTO CONVENIOS'!HAA572</f>
        <v>0</v>
      </c>
      <c r="HAG19">
        <f>'SEGUIMIENTO CONVENIOS'!HAB572</f>
        <v>0</v>
      </c>
      <c r="HAH19">
        <f>'SEGUIMIENTO CONVENIOS'!HAC572</f>
        <v>0</v>
      </c>
      <c r="HAI19">
        <f>'SEGUIMIENTO CONVENIOS'!HAD572</f>
        <v>0</v>
      </c>
      <c r="HAJ19">
        <f>'SEGUIMIENTO CONVENIOS'!HAE572</f>
        <v>0</v>
      </c>
      <c r="HAK19">
        <f>'SEGUIMIENTO CONVENIOS'!HAF572</f>
        <v>0</v>
      </c>
      <c r="HAL19">
        <f>'SEGUIMIENTO CONVENIOS'!HAG572</f>
        <v>0</v>
      </c>
      <c r="HAM19">
        <f>'SEGUIMIENTO CONVENIOS'!HAH572</f>
        <v>0</v>
      </c>
      <c r="HAN19">
        <f>'SEGUIMIENTO CONVENIOS'!HAI572</f>
        <v>0</v>
      </c>
      <c r="HAO19">
        <f>'SEGUIMIENTO CONVENIOS'!HAJ572</f>
        <v>0</v>
      </c>
      <c r="HAP19">
        <f>'SEGUIMIENTO CONVENIOS'!HAK572</f>
        <v>0</v>
      </c>
      <c r="HAQ19">
        <f>'SEGUIMIENTO CONVENIOS'!HAL572</f>
        <v>0</v>
      </c>
      <c r="HAR19">
        <f>'SEGUIMIENTO CONVENIOS'!HAM572</f>
        <v>0</v>
      </c>
      <c r="HAS19">
        <f>'SEGUIMIENTO CONVENIOS'!HAN572</f>
        <v>0</v>
      </c>
      <c r="HAT19">
        <f>'SEGUIMIENTO CONVENIOS'!HAO572</f>
        <v>0</v>
      </c>
      <c r="HAU19">
        <f>'SEGUIMIENTO CONVENIOS'!HAP572</f>
        <v>0</v>
      </c>
      <c r="HAV19">
        <f>'SEGUIMIENTO CONVENIOS'!HAQ572</f>
        <v>0</v>
      </c>
      <c r="HAW19">
        <f>'SEGUIMIENTO CONVENIOS'!HAR572</f>
        <v>0</v>
      </c>
      <c r="HAX19">
        <f>'SEGUIMIENTO CONVENIOS'!HAS572</f>
        <v>0</v>
      </c>
      <c r="HAY19">
        <f>'SEGUIMIENTO CONVENIOS'!HAT572</f>
        <v>0</v>
      </c>
      <c r="HAZ19">
        <f>'SEGUIMIENTO CONVENIOS'!HAU572</f>
        <v>0</v>
      </c>
      <c r="HBA19">
        <f>'SEGUIMIENTO CONVENIOS'!HAV572</f>
        <v>0</v>
      </c>
      <c r="HBB19">
        <f>'SEGUIMIENTO CONVENIOS'!HAW572</f>
        <v>0</v>
      </c>
      <c r="HBC19">
        <f>'SEGUIMIENTO CONVENIOS'!HAX572</f>
        <v>0</v>
      </c>
      <c r="HBD19">
        <f>'SEGUIMIENTO CONVENIOS'!HAY572</f>
        <v>0</v>
      </c>
      <c r="HBE19">
        <f>'SEGUIMIENTO CONVENIOS'!HAZ572</f>
        <v>0</v>
      </c>
      <c r="HBF19">
        <f>'SEGUIMIENTO CONVENIOS'!HBA572</f>
        <v>0</v>
      </c>
      <c r="HBG19">
        <f>'SEGUIMIENTO CONVENIOS'!HBB572</f>
        <v>0</v>
      </c>
      <c r="HBH19">
        <f>'SEGUIMIENTO CONVENIOS'!HBC572</f>
        <v>0</v>
      </c>
      <c r="HBI19">
        <f>'SEGUIMIENTO CONVENIOS'!HBD572</f>
        <v>0</v>
      </c>
      <c r="HBJ19">
        <f>'SEGUIMIENTO CONVENIOS'!HBE572</f>
        <v>0</v>
      </c>
      <c r="HBK19">
        <f>'SEGUIMIENTO CONVENIOS'!HBF572</f>
        <v>0</v>
      </c>
      <c r="HBL19">
        <f>'SEGUIMIENTO CONVENIOS'!HBG572</f>
        <v>0</v>
      </c>
      <c r="HBM19">
        <f>'SEGUIMIENTO CONVENIOS'!HBH572</f>
        <v>0</v>
      </c>
      <c r="HBN19">
        <f>'SEGUIMIENTO CONVENIOS'!HBI572</f>
        <v>0</v>
      </c>
      <c r="HBO19">
        <f>'SEGUIMIENTO CONVENIOS'!HBJ572</f>
        <v>0</v>
      </c>
      <c r="HBP19">
        <f>'SEGUIMIENTO CONVENIOS'!HBK572</f>
        <v>0</v>
      </c>
      <c r="HBQ19">
        <f>'SEGUIMIENTO CONVENIOS'!HBL572</f>
        <v>0</v>
      </c>
      <c r="HBR19">
        <f>'SEGUIMIENTO CONVENIOS'!HBM572</f>
        <v>0</v>
      </c>
      <c r="HBS19">
        <f>'SEGUIMIENTO CONVENIOS'!HBN572</f>
        <v>0</v>
      </c>
      <c r="HBT19">
        <f>'SEGUIMIENTO CONVENIOS'!HBO572</f>
        <v>0</v>
      </c>
      <c r="HBU19">
        <f>'SEGUIMIENTO CONVENIOS'!HBP572</f>
        <v>0</v>
      </c>
      <c r="HBV19">
        <f>'SEGUIMIENTO CONVENIOS'!HBQ572</f>
        <v>0</v>
      </c>
      <c r="HBW19">
        <f>'SEGUIMIENTO CONVENIOS'!HBR572</f>
        <v>0</v>
      </c>
      <c r="HBX19">
        <f>'SEGUIMIENTO CONVENIOS'!HBS572</f>
        <v>0</v>
      </c>
      <c r="HBY19">
        <f>'SEGUIMIENTO CONVENIOS'!HBT572</f>
        <v>0</v>
      </c>
      <c r="HBZ19">
        <f>'SEGUIMIENTO CONVENIOS'!HBU572</f>
        <v>0</v>
      </c>
      <c r="HCA19">
        <f>'SEGUIMIENTO CONVENIOS'!HBV572</f>
        <v>0</v>
      </c>
      <c r="HCB19">
        <f>'SEGUIMIENTO CONVENIOS'!HBW572</f>
        <v>0</v>
      </c>
      <c r="HCC19">
        <f>'SEGUIMIENTO CONVENIOS'!HBX572</f>
        <v>0</v>
      </c>
      <c r="HCD19">
        <f>'SEGUIMIENTO CONVENIOS'!HBY572</f>
        <v>0</v>
      </c>
      <c r="HCE19">
        <f>'SEGUIMIENTO CONVENIOS'!HBZ572</f>
        <v>0</v>
      </c>
      <c r="HCF19">
        <f>'SEGUIMIENTO CONVENIOS'!HCA572</f>
        <v>0</v>
      </c>
      <c r="HCG19">
        <f>'SEGUIMIENTO CONVENIOS'!HCB572</f>
        <v>0</v>
      </c>
      <c r="HCH19">
        <f>'SEGUIMIENTO CONVENIOS'!HCC572</f>
        <v>0</v>
      </c>
      <c r="HCI19">
        <f>'SEGUIMIENTO CONVENIOS'!HCD572</f>
        <v>0</v>
      </c>
      <c r="HCJ19">
        <f>'SEGUIMIENTO CONVENIOS'!HCE572</f>
        <v>0</v>
      </c>
      <c r="HCK19">
        <f>'SEGUIMIENTO CONVENIOS'!HCF572</f>
        <v>0</v>
      </c>
      <c r="HCL19">
        <f>'SEGUIMIENTO CONVENIOS'!HCG572</f>
        <v>0</v>
      </c>
      <c r="HCM19">
        <f>'SEGUIMIENTO CONVENIOS'!HCH572</f>
        <v>0</v>
      </c>
      <c r="HCN19">
        <f>'SEGUIMIENTO CONVENIOS'!HCI572</f>
        <v>0</v>
      </c>
      <c r="HCO19">
        <f>'SEGUIMIENTO CONVENIOS'!HCJ572</f>
        <v>0</v>
      </c>
      <c r="HCP19">
        <f>'SEGUIMIENTO CONVENIOS'!HCK572</f>
        <v>0</v>
      </c>
      <c r="HCQ19">
        <f>'SEGUIMIENTO CONVENIOS'!HCL572</f>
        <v>0</v>
      </c>
      <c r="HCR19">
        <f>'SEGUIMIENTO CONVENIOS'!HCM572</f>
        <v>0</v>
      </c>
      <c r="HCS19">
        <f>'SEGUIMIENTO CONVENIOS'!HCN572</f>
        <v>0</v>
      </c>
      <c r="HCT19">
        <f>'SEGUIMIENTO CONVENIOS'!HCO572</f>
        <v>0</v>
      </c>
      <c r="HCU19">
        <f>'SEGUIMIENTO CONVENIOS'!HCP572</f>
        <v>0</v>
      </c>
      <c r="HCV19">
        <f>'SEGUIMIENTO CONVENIOS'!HCQ572</f>
        <v>0</v>
      </c>
      <c r="HCW19">
        <f>'SEGUIMIENTO CONVENIOS'!HCR572</f>
        <v>0</v>
      </c>
      <c r="HCX19">
        <f>'SEGUIMIENTO CONVENIOS'!HCS572</f>
        <v>0</v>
      </c>
      <c r="HCY19">
        <f>'SEGUIMIENTO CONVENIOS'!HCT572</f>
        <v>0</v>
      </c>
      <c r="HCZ19">
        <f>'SEGUIMIENTO CONVENIOS'!HCU572</f>
        <v>0</v>
      </c>
      <c r="HDA19">
        <f>'SEGUIMIENTO CONVENIOS'!HCV572</f>
        <v>0</v>
      </c>
      <c r="HDB19">
        <f>'SEGUIMIENTO CONVENIOS'!HCW572</f>
        <v>0</v>
      </c>
      <c r="HDC19">
        <f>'SEGUIMIENTO CONVENIOS'!HCX572</f>
        <v>0</v>
      </c>
      <c r="HDD19">
        <f>'SEGUIMIENTO CONVENIOS'!HCY572</f>
        <v>0</v>
      </c>
      <c r="HDE19">
        <f>'SEGUIMIENTO CONVENIOS'!HCZ572</f>
        <v>0</v>
      </c>
      <c r="HDF19">
        <f>'SEGUIMIENTO CONVENIOS'!HDA572</f>
        <v>0</v>
      </c>
      <c r="HDG19">
        <f>'SEGUIMIENTO CONVENIOS'!HDB572</f>
        <v>0</v>
      </c>
      <c r="HDH19">
        <f>'SEGUIMIENTO CONVENIOS'!HDC572</f>
        <v>0</v>
      </c>
      <c r="HDI19">
        <f>'SEGUIMIENTO CONVENIOS'!HDD572</f>
        <v>0</v>
      </c>
      <c r="HDJ19">
        <f>'SEGUIMIENTO CONVENIOS'!HDE572</f>
        <v>0</v>
      </c>
      <c r="HDK19">
        <f>'SEGUIMIENTO CONVENIOS'!HDF572</f>
        <v>0</v>
      </c>
      <c r="HDL19">
        <f>'SEGUIMIENTO CONVENIOS'!HDG572</f>
        <v>0</v>
      </c>
      <c r="HDM19">
        <f>'SEGUIMIENTO CONVENIOS'!HDH572</f>
        <v>0</v>
      </c>
      <c r="HDN19">
        <f>'SEGUIMIENTO CONVENIOS'!HDI572</f>
        <v>0</v>
      </c>
      <c r="HDO19">
        <f>'SEGUIMIENTO CONVENIOS'!HDJ572</f>
        <v>0</v>
      </c>
      <c r="HDP19">
        <f>'SEGUIMIENTO CONVENIOS'!HDK572</f>
        <v>0</v>
      </c>
      <c r="HDQ19">
        <f>'SEGUIMIENTO CONVENIOS'!HDL572</f>
        <v>0</v>
      </c>
      <c r="HDR19">
        <f>'SEGUIMIENTO CONVENIOS'!HDM572</f>
        <v>0</v>
      </c>
      <c r="HDS19">
        <f>'SEGUIMIENTO CONVENIOS'!HDN572</f>
        <v>0</v>
      </c>
      <c r="HDT19">
        <f>'SEGUIMIENTO CONVENIOS'!HDO572</f>
        <v>0</v>
      </c>
      <c r="HDU19">
        <f>'SEGUIMIENTO CONVENIOS'!HDP572</f>
        <v>0</v>
      </c>
      <c r="HDV19">
        <f>'SEGUIMIENTO CONVENIOS'!HDQ572</f>
        <v>0</v>
      </c>
      <c r="HDW19">
        <f>'SEGUIMIENTO CONVENIOS'!HDR572</f>
        <v>0</v>
      </c>
      <c r="HDX19">
        <f>'SEGUIMIENTO CONVENIOS'!HDS572</f>
        <v>0</v>
      </c>
      <c r="HDY19">
        <f>'SEGUIMIENTO CONVENIOS'!HDT572</f>
        <v>0</v>
      </c>
      <c r="HDZ19">
        <f>'SEGUIMIENTO CONVENIOS'!HDU572</f>
        <v>0</v>
      </c>
      <c r="HEA19">
        <f>'SEGUIMIENTO CONVENIOS'!HDV572</f>
        <v>0</v>
      </c>
      <c r="HEB19">
        <f>'SEGUIMIENTO CONVENIOS'!HDW572</f>
        <v>0</v>
      </c>
      <c r="HEC19">
        <f>'SEGUIMIENTO CONVENIOS'!HDX572</f>
        <v>0</v>
      </c>
      <c r="HED19">
        <f>'SEGUIMIENTO CONVENIOS'!HDY572</f>
        <v>0</v>
      </c>
      <c r="HEE19">
        <f>'SEGUIMIENTO CONVENIOS'!HDZ572</f>
        <v>0</v>
      </c>
      <c r="HEF19">
        <f>'SEGUIMIENTO CONVENIOS'!HEA572</f>
        <v>0</v>
      </c>
      <c r="HEG19">
        <f>'SEGUIMIENTO CONVENIOS'!HEB572</f>
        <v>0</v>
      </c>
      <c r="HEH19">
        <f>'SEGUIMIENTO CONVENIOS'!HEC572</f>
        <v>0</v>
      </c>
      <c r="HEI19">
        <f>'SEGUIMIENTO CONVENIOS'!HED572</f>
        <v>0</v>
      </c>
      <c r="HEJ19">
        <f>'SEGUIMIENTO CONVENIOS'!HEE572</f>
        <v>0</v>
      </c>
      <c r="HEK19">
        <f>'SEGUIMIENTO CONVENIOS'!HEF572</f>
        <v>0</v>
      </c>
      <c r="HEL19">
        <f>'SEGUIMIENTO CONVENIOS'!HEG572</f>
        <v>0</v>
      </c>
      <c r="HEM19">
        <f>'SEGUIMIENTO CONVENIOS'!HEH572</f>
        <v>0</v>
      </c>
      <c r="HEN19">
        <f>'SEGUIMIENTO CONVENIOS'!HEI572</f>
        <v>0</v>
      </c>
      <c r="HEO19">
        <f>'SEGUIMIENTO CONVENIOS'!HEJ572</f>
        <v>0</v>
      </c>
      <c r="HEP19">
        <f>'SEGUIMIENTO CONVENIOS'!HEK572</f>
        <v>0</v>
      </c>
      <c r="HEQ19">
        <f>'SEGUIMIENTO CONVENIOS'!HEL572</f>
        <v>0</v>
      </c>
      <c r="HER19">
        <f>'SEGUIMIENTO CONVENIOS'!HEM572</f>
        <v>0</v>
      </c>
      <c r="HES19">
        <f>'SEGUIMIENTO CONVENIOS'!HEN572</f>
        <v>0</v>
      </c>
      <c r="HET19">
        <f>'SEGUIMIENTO CONVENIOS'!HEO572</f>
        <v>0</v>
      </c>
      <c r="HEU19">
        <f>'SEGUIMIENTO CONVENIOS'!HEP572</f>
        <v>0</v>
      </c>
      <c r="HEV19">
        <f>'SEGUIMIENTO CONVENIOS'!HEQ572</f>
        <v>0</v>
      </c>
      <c r="HEW19">
        <f>'SEGUIMIENTO CONVENIOS'!HER572</f>
        <v>0</v>
      </c>
      <c r="HEX19">
        <f>'SEGUIMIENTO CONVENIOS'!HES572</f>
        <v>0</v>
      </c>
      <c r="HEY19">
        <f>'SEGUIMIENTO CONVENIOS'!HET572</f>
        <v>0</v>
      </c>
      <c r="HEZ19">
        <f>'SEGUIMIENTO CONVENIOS'!HEU572</f>
        <v>0</v>
      </c>
      <c r="HFA19">
        <f>'SEGUIMIENTO CONVENIOS'!HEV572</f>
        <v>0</v>
      </c>
      <c r="HFB19">
        <f>'SEGUIMIENTO CONVENIOS'!HEW572</f>
        <v>0</v>
      </c>
      <c r="HFC19">
        <f>'SEGUIMIENTO CONVENIOS'!HEX572</f>
        <v>0</v>
      </c>
      <c r="HFD19">
        <f>'SEGUIMIENTO CONVENIOS'!HEY572</f>
        <v>0</v>
      </c>
      <c r="HFE19">
        <f>'SEGUIMIENTO CONVENIOS'!HEZ572</f>
        <v>0</v>
      </c>
      <c r="HFF19">
        <f>'SEGUIMIENTO CONVENIOS'!HFA572</f>
        <v>0</v>
      </c>
      <c r="HFG19">
        <f>'SEGUIMIENTO CONVENIOS'!HFB572</f>
        <v>0</v>
      </c>
      <c r="HFH19">
        <f>'SEGUIMIENTO CONVENIOS'!HFC572</f>
        <v>0</v>
      </c>
      <c r="HFI19">
        <f>'SEGUIMIENTO CONVENIOS'!HFD572</f>
        <v>0</v>
      </c>
      <c r="HFJ19">
        <f>'SEGUIMIENTO CONVENIOS'!HFE572</f>
        <v>0</v>
      </c>
      <c r="HFK19">
        <f>'SEGUIMIENTO CONVENIOS'!HFF572</f>
        <v>0</v>
      </c>
      <c r="HFL19">
        <f>'SEGUIMIENTO CONVENIOS'!HFG572</f>
        <v>0</v>
      </c>
      <c r="HFM19">
        <f>'SEGUIMIENTO CONVENIOS'!HFH572</f>
        <v>0</v>
      </c>
      <c r="HFN19">
        <f>'SEGUIMIENTO CONVENIOS'!HFI572</f>
        <v>0</v>
      </c>
      <c r="HFO19">
        <f>'SEGUIMIENTO CONVENIOS'!HFJ572</f>
        <v>0</v>
      </c>
      <c r="HFP19">
        <f>'SEGUIMIENTO CONVENIOS'!HFK572</f>
        <v>0</v>
      </c>
      <c r="HFQ19">
        <f>'SEGUIMIENTO CONVENIOS'!HFL572</f>
        <v>0</v>
      </c>
      <c r="HFR19">
        <f>'SEGUIMIENTO CONVENIOS'!HFM572</f>
        <v>0</v>
      </c>
      <c r="HFS19">
        <f>'SEGUIMIENTO CONVENIOS'!HFN572</f>
        <v>0</v>
      </c>
      <c r="HFT19">
        <f>'SEGUIMIENTO CONVENIOS'!HFO572</f>
        <v>0</v>
      </c>
      <c r="HFU19">
        <f>'SEGUIMIENTO CONVENIOS'!HFP572</f>
        <v>0</v>
      </c>
      <c r="HFV19">
        <f>'SEGUIMIENTO CONVENIOS'!HFQ572</f>
        <v>0</v>
      </c>
      <c r="HFW19">
        <f>'SEGUIMIENTO CONVENIOS'!HFR572</f>
        <v>0</v>
      </c>
      <c r="HFX19">
        <f>'SEGUIMIENTO CONVENIOS'!HFS572</f>
        <v>0</v>
      </c>
      <c r="HFY19">
        <f>'SEGUIMIENTO CONVENIOS'!HFT572</f>
        <v>0</v>
      </c>
      <c r="HFZ19">
        <f>'SEGUIMIENTO CONVENIOS'!HFU572</f>
        <v>0</v>
      </c>
      <c r="HGA19">
        <f>'SEGUIMIENTO CONVENIOS'!HFV572</f>
        <v>0</v>
      </c>
      <c r="HGB19">
        <f>'SEGUIMIENTO CONVENIOS'!HFW572</f>
        <v>0</v>
      </c>
      <c r="HGC19">
        <f>'SEGUIMIENTO CONVENIOS'!HFX572</f>
        <v>0</v>
      </c>
      <c r="HGD19">
        <f>'SEGUIMIENTO CONVENIOS'!HFY572</f>
        <v>0</v>
      </c>
      <c r="HGE19">
        <f>'SEGUIMIENTO CONVENIOS'!HFZ572</f>
        <v>0</v>
      </c>
      <c r="HGF19">
        <f>'SEGUIMIENTO CONVENIOS'!HGA572</f>
        <v>0</v>
      </c>
      <c r="HGG19">
        <f>'SEGUIMIENTO CONVENIOS'!HGB572</f>
        <v>0</v>
      </c>
      <c r="HGH19">
        <f>'SEGUIMIENTO CONVENIOS'!HGC572</f>
        <v>0</v>
      </c>
      <c r="HGI19">
        <f>'SEGUIMIENTO CONVENIOS'!HGD572</f>
        <v>0</v>
      </c>
      <c r="HGJ19">
        <f>'SEGUIMIENTO CONVENIOS'!HGE572</f>
        <v>0</v>
      </c>
      <c r="HGK19">
        <f>'SEGUIMIENTO CONVENIOS'!HGF572</f>
        <v>0</v>
      </c>
      <c r="HGL19">
        <f>'SEGUIMIENTO CONVENIOS'!HGG572</f>
        <v>0</v>
      </c>
      <c r="HGM19">
        <f>'SEGUIMIENTO CONVENIOS'!HGH572</f>
        <v>0</v>
      </c>
      <c r="HGN19">
        <f>'SEGUIMIENTO CONVENIOS'!HGI572</f>
        <v>0</v>
      </c>
      <c r="HGO19">
        <f>'SEGUIMIENTO CONVENIOS'!HGJ572</f>
        <v>0</v>
      </c>
      <c r="HGP19">
        <f>'SEGUIMIENTO CONVENIOS'!HGK572</f>
        <v>0</v>
      </c>
      <c r="HGQ19">
        <f>'SEGUIMIENTO CONVENIOS'!HGL572</f>
        <v>0</v>
      </c>
      <c r="HGR19">
        <f>'SEGUIMIENTO CONVENIOS'!HGM572</f>
        <v>0</v>
      </c>
      <c r="HGS19">
        <f>'SEGUIMIENTO CONVENIOS'!HGN572</f>
        <v>0</v>
      </c>
      <c r="HGT19">
        <f>'SEGUIMIENTO CONVENIOS'!HGO572</f>
        <v>0</v>
      </c>
      <c r="HGU19">
        <f>'SEGUIMIENTO CONVENIOS'!HGP572</f>
        <v>0</v>
      </c>
      <c r="HGV19">
        <f>'SEGUIMIENTO CONVENIOS'!HGQ572</f>
        <v>0</v>
      </c>
      <c r="HGW19">
        <f>'SEGUIMIENTO CONVENIOS'!HGR572</f>
        <v>0</v>
      </c>
      <c r="HGX19">
        <f>'SEGUIMIENTO CONVENIOS'!HGS572</f>
        <v>0</v>
      </c>
      <c r="HGY19">
        <f>'SEGUIMIENTO CONVENIOS'!HGT572</f>
        <v>0</v>
      </c>
      <c r="HGZ19">
        <f>'SEGUIMIENTO CONVENIOS'!HGU572</f>
        <v>0</v>
      </c>
      <c r="HHA19">
        <f>'SEGUIMIENTO CONVENIOS'!HGV572</f>
        <v>0</v>
      </c>
      <c r="HHB19">
        <f>'SEGUIMIENTO CONVENIOS'!HGW572</f>
        <v>0</v>
      </c>
      <c r="HHC19">
        <f>'SEGUIMIENTO CONVENIOS'!HGX572</f>
        <v>0</v>
      </c>
      <c r="HHD19">
        <f>'SEGUIMIENTO CONVENIOS'!HGY572</f>
        <v>0</v>
      </c>
      <c r="HHE19">
        <f>'SEGUIMIENTO CONVENIOS'!HGZ572</f>
        <v>0</v>
      </c>
      <c r="HHF19">
        <f>'SEGUIMIENTO CONVENIOS'!HHA572</f>
        <v>0</v>
      </c>
      <c r="HHG19">
        <f>'SEGUIMIENTO CONVENIOS'!HHB572</f>
        <v>0</v>
      </c>
      <c r="HHH19">
        <f>'SEGUIMIENTO CONVENIOS'!HHC572</f>
        <v>0</v>
      </c>
      <c r="HHI19">
        <f>'SEGUIMIENTO CONVENIOS'!HHD572</f>
        <v>0</v>
      </c>
      <c r="HHJ19">
        <f>'SEGUIMIENTO CONVENIOS'!HHE572</f>
        <v>0</v>
      </c>
      <c r="HHK19">
        <f>'SEGUIMIENTO CONVENIOS'!HHF572</f>
        <v>0</v>
      </c>
      <c r="HHL19">
        <f>'SEGUIMIENTO CONVENIOS'!HHG572</f>
        <v>0</v>
      </c>
      <c r="HHM19">
        <f>'SEGUIMIENTO CONVENIOS'!HHH572</f>
        <v>0</v>
      </c>
      <c r="HHN19">
        <f>'SEGUIMIENTO CONVENIOS'!HHI572</f>
        <v>0</v>
      </c>
      <c r="HHO19">
        <f>'SEGUIMIENTO CONVENIOS'!HHJ572</f>
        <v>0</v>
      </c>
      <c r="HHP19">
        <f>'SEGUIMIENTO CONVENIOS'!HHK572</f>
        <v>0</v>
      </c>
      <c r="HHQ19">
        <f>'SEGUIMIENTO CONVENIOS'!HHL572</f>
        <v>0</v>
      </c>
      <c r="HHR19">
        <f>'SEGUIMIENTO CONVENIOS'!HHM572</f>
        <v>0</v>
      </c>
      <c r="HHS19">
        <f>'SEGUIMIENTO CONVENIOS'!HHN572</f>
        <v>0</v>
      </c>
      <c r="HHT19">
        <f>'SEGUIMIENTO CONVENIOS'!HHO572</f>
        <v>0</v>
      </c>
      <c r="HHU19">
        <f>'SEGUIMIENTO CONVENIOS'!HHP572</f>
        <v>0</v>
      </c>
      <c r="HHV19">
        <f>'SEGUIMIENTO CONVENIOS'!HHQ572</f>
        <v>0</v>
      </c>
      <c r="HHW19">
        <f>'SEGUIMIENTO CONVENIOS'!HHR572</f>
        <v>0</v>
      </c>
      <c r="HHX19">
        <f>'SEGUIMIENTO CONVENIOS'!HHS572</f>
        <v>0</v>
      </c>
      <c r="HHY19">
        <f>'SEGUIMIENTO CONVENIOS'!HHT572</f>
        <v>0</v>
      </c>
      <c r="HHZ19">
        <f>'SEGUIMIENTO CONVENIOS'!HHU572</f>
        <v>0</v>
      </c>
      <c r="HIA19">
        <f>'SEGUIMIENTO CONVENIOS'!HHV572</f>
        <v>0</v>
      </c>
      <c r="HIB19">
        <f>'SEGUIMIENTO CONVENIOS'!HHW572</f>
        <v>0</v>
      </c>
      <c r="HIC19">
        <f>'SEGUIMIENTO CONVENIOS'!HHX572</f>
        <v>0</v>
      </c>
      <c r="HID19">
        <f>'SEGUIMIENTO CONVENIOS'!HHY572</f>
        <v>0</v>
      </c>
      <c r="HIE19">
        <f>'SEGUIMIENTO CONVENIOS'!HHZ572</f>
        <v>0</v>
      </c>
      <c r="HIF19">
        <f>'SEGUIMIENTO CONVENIOS'!HIA572</f>
        <v>0</v>
      </c>
      <c r="HIG19">
        <f>'SEGUIMIENTO CONVENIOS'!HIB572</f>
        <v>0</v>
      </c>
      <c r="HIH19">
        <f>'SEGUIMIENTO CONVENIOS'!HIC572</f>
        <v>0</v>
      </c>
      <c r="HII19">
        <f>'SEGUIMIENTO CONVENIOS'!HID572</f>
        <v>0</v>
      </c>
      <c r="HIJ19">
        <f>'SEGUIMIENTO CONVENIOS'!HIE572</f>
        <v>0</v>
      </c>
      <c r="HIK19">
        <f>'SEGUIMIENTO CONVENIOS'!HIF572</f>
        <v>0</v>
      </c>
      <c r="HIL19">
        <f>'SEGUIMIENTO CONVENIOS'!HIG572</f>
        <v>0</v>
      </c>
      <c r="HIM19">
        <f>'SEGUIMIENTO CONVENIOS'!HIH572</f>
        <v>0</v>
      </c>
      <c r="HIN19">
        <f>'SEGUIMIENTO CONVENIOS'!HII572</f>
        <v>0</v>
      </c>
      <c r="HIO19">
        <f>'SEGUIMIENTO CONVENIOS'!HIJ572</f>
        <v>0</v>
      </c>
      <c r="HIP19">
        <f>'SEGUIMIENTO CONVENIOS'!HIK572</f>
        <v>0</v>
      </c>
      <c r="HIQ19">
        <f>'SEGUIMIENTO CONVENIOS'!HIL572</f>
        <v>0</v>
      </c>
      <c r="HIR19">
        <f>'SEGUIMIENTO CONVENIOS'!HIM572</f>
        <v>0</v>
      </c>
      <c r="HIS19">
        <f>'SEGUIMIENTO CONVENIOS'!HIN572</f>
        <v>0</v>
      </c>
      <c r="HIT19">
        <f>'SEGUIMIENTO CONVENIOS'!HIO572</f>
        <v>0</v>
      </c>
      <c r="HIU19">
        <f>'SEGUIMIENTO CONVENIOS'!HIP572</f>
        <v>0</v>
      </c>
      <c r="HIV19">
        <f>'SEGUIMIENTO CONVENIOS'!HIQ572</f>
        <v>0</v>
      </c>
      <c r="HIW19">
        <f>'SEGUIMIENTO CONVENIOS'!HIR572</f>
        <v>0</v>
      </c>
      <c r="HIX19">
        <f>'SEGUIMIENTO CONVENIOS'!HIS572</f>
        <v>0</v>
      </c>
      <c r="HIY19">
        <f>'SEGUIMIENTO CONVENIOS'!HIT572</f>
        <v>0</v>
      </c>
      <c r="HIZ19">
        <f>'SEGUIMIENTO CONVENIOS'!HIU572</f>
        <v>0</v>
      </c>
      <c r="HJA19">
        <f>'SEGUIMIENTO CONVENIOS'!HIV572</f>
        <v>0</v>
      </c>
      <c r="HJB19">
        <f>'SEGUIMIENTO CONVENIOS'!HIW572</f>
        <v>0</v>
      </c>
      <c r="HJC19">
        <f>'SEGUIMIENTO CONVENIOS'!HIX572</f>
        <v>0</v>
      </c>
      <c r="HJD19">
        <f>'SEGUIMIENTO CONVENIOS'!HIY572</f>
        <v>0</v>
      </c>
      <c r="HJE19">
        <f>'SEGUIMIENTO CONVENIOS'!HIZ572</f>
        <v>0</v>
      </c>
      <c r="HJF19">
        <f>'SEGUIMIENTO CONVENIOS'!HJA572</f>
        <v>0</v>
      </c>
      <c r="HJG19">
        <f>'SEGUIMIENTO CONVENIOS'!HJB572</f>
        <v>0</v>
      </c>
      <c r="HJH19">
        <f>'SEGUIMIENTO CONVENIOS'!HJC572</f>
        <v>0</v>
      </c>
      <c r="HJI19">
        <f>'SEGUIMIENTO CONVENIOS'!HJD572</f>
        <v>0</v>
      </c>
      <c r="HJJ19">
        <f>'SEGUIMIENTO CONVENIOS'!HJE572</f>
        <v>0</v>
      </c>
      <c r="HJK19">
        <f>'SEGUIMIENTO CONVENIOS'!HJF572</f>
        <v>0</v>
      </c>
      <c r="HJL19">
        <f>'SEGUIMIENTO CONVENIOS'!HJG572</f>
        <v>0</v>
      </c>
      <c r="HJM19">
        <f>'SEGUIMIENTO CONVENIOS'!HJH572</f>
        <v>0</v>
      </c>
      <c r="HJN19">
        <f>'SEGUIMIENTO CONVENIOS'!HJI572</f>
        <v>0</v>
      </c>
      <c r="HJO19">
        <f>'SEGUIMIENTO CONVENIOS'!HJJ572</f>
        <v>0</v>
      </c>
      <c r="HJP19">
        <f>'SEGUIMIENTO CONVENIOS'!HJK572</f>
        <v>0</v>
      </c>
      <c r="HJQ19">
        <f>'SEGUIMIENTO CONVENIOS'!HJL572</f>
        <v>0</v>
      </c>
      <c r="HJR19">
        <f>'SEGUIMIENTO CONVENIOS'!HJM572</f>
        <v>0</v>
      </c>
      <c r="HJS19">
        <f>'SEGUIMIENTO CONVENIOS'!HJN572</f>
        <v>0</v>
      </c>
      <c r="HJT19">
        <f>'SEGUIMIENTO CONVENIOS'!HJO572</f>
        <v>0</v>
      </c>
      <c r="HJU19">
        <f>'SEGUIMIENTO CONVENIOS'!HJP572</f>
        <v>0</v>
      </c>
      <c r="HJV19">
        <f>'SEGUIMIENTO CONVENIOS'!HJQ572</f>
        <v>0</v>
      </c>
      <c r="HJW19">
        <f>'SEGUIMIENTO CONVENIOS'!HJR572</f>
        <v>0</v>
      </c>
      <c r="HJX19">
        <f>'SEGUIMIENTO CONVENIOS'!HJS572</f>
        <v>0</v>
      </c>
      <c r="HJY19">
        <f>'SEGUIMIENTO CONVENIOS'!HJT572</f>
        <v>0</v>
      </c>
      <c r="HJZ19">
        <f>'SEGUIMIENTO CONVENIOS'!HJU572</f>
        <v>0</v>
      </c>
      <c r="HKA19">
        <f>'SEGUIMIENTO CONVENIOS'!HJV572</f>
        <v>0</v>
      </c>
      <c r="HKB19">
        <f>'SEGUIMIENTO CONVENIOS'!HJW572</f>
        <v>0</v>
      </c>
      <c r="HKC19">
        <f>'SEGUIMIENTO CONVENIOS'!HJX572</f>
        <v>0</v>
      </c>
      <c r="HKD19">
        <f>'SEGUIMIENTO CONVENIOS'!HJY572</f>
        <v>0</v>
      </c>
      <c r="HKE19">
        <f>'SEGUIMIENTO CONVENIOS'!HJZ572</f>
        <v>0</v>
      </c>
      <c r="HKF19">
        <f>'SEGUIMIENTO CONVENIOS'!HKA572</f>
        <v>0</v>
      </c>
      <c r="HKG19">
        <f>'SEGUIMIENTO CONVENIOS'!HKB572</f>
        <v>0</v>
      </c>
      <c r="HKH19">
        <f>'SEGUIMIENTO CONVENIOS'!HKC572</f>
        <v>0</v>
      </c>
      <c r="HKI19">
        <f>'SEGUIMIENTO CONVENIOS'!HKD572</f>
        <v>0</v>
      </c>
      <c r="HKJ19">
        <f>'SEGUIMIENTO CONVENIOS'!HKE572</f>
        <v>0</v>
      </c>
      <c r="HKK19">
        <f>'SEGUIMIENTO CONVENIOS'!HKF572</f>
        <v>0</v>
      </c>
      <c r="HKL19">
        <f>'SEGUIMIENTO CONVENIOS'!HKG572</f>
        <v>0</v>
      </c>
      <c r="HKM19">
        <f>'SEGUIMIENTO CONVENIOS'!HKH572</f>
        <v>0</v>
      </c>
      <c r="HKN19">
        <f>'SEGUIMIENTO CONVENIOS'!HKI572</f>
        <v>0</v>
      </c>
      <c r="HKO19">
        <f>'SEGUIMIENTO CONVENIOS'!HKJ572</f>
        <v>0</v>
      </c>
      <c r="HKP19">
        <f>'SEGUIMIENTO CONVENIOS'!HKK572</f>
        <v>0</v>
      </c>
      <c r="HKQ19">
        <f>'SEGUIMIENTO CONVENIOS'!HKL572</f>
        <v>0</v>
      </c>
      <c r="HKR19">
        <f>'SEGUIMIENTO CONVENIOS'!HKM572</f>
        <v>0</v>
      </c>
      <c r="HKS19">
        <f>'SEGUIMIENTO CONVENIOS'!HKN572</f>
        <v>0</v>
      </c>
      <c r="HKT19">
        <f>'SEGUIMIENTO CONVENIOS'!HKO572</f>
        <v>0</v>
      </c>
      <c r="HKU19">
        <f>'SEGUIMIENTO CONVENIOS'!HKP572</f>
        <v>0</v>
      </c>
      <c r="HKV19">
        <f>'SEGUIMIENTO CONVENIOS'!HKQ572</f>
        <v>0</v>
      </c>
      <c r="HKW19">
        <f>'SEGUIMIENTO CONVENIOS'!HKR572</f>
        <v>0</v>
      </c>
      <c r="HKX19">
        <f>'SEGUIMIENTO CONVENIOS'!HKS572</f>
        <v>0</v>
      </c>
      <c r="HKY19">
        <f>'SEGUIMIENTO CONVENIOS'!HKT572</f>
        <v>0</v>
      </c>
      <c r="HKZ19">
        <f>'SEGUIMIENTO CONVENIOS'!HKU572</f>
        <v>0</v>
      </c>
      <c r="HLA19">
        <f>'SEGUIMIENTO CONVENIOS'!HKV572</f>
        <v>0</v>
      </c>
      <c r="HLB19">
        <f>'SEGUIMIENTO CONVENIOS'!HKW572</f>
        <v>0</v>
      </c>
      <c r="HLC19">
        <f>'SEGUIMIENTO CONVENIOS'!HKX572</f>
        <v>0</v>
      </c>
      <c r="HLD19">
        <f>'SEGUIMIENTO CONVENIOS'!HKY572</f>
        <v>0</v>
      </c>
      <c r="HLE19">
        <f>'SEGUIMIENTO CONVENIOS'!HKZ572</f>
        <v>0</v>
      </c>
      <c r="HLF19">
        <f>'SEGUIMIENTO CONVENIOS'!HLA572</f>
        <v>0</v>
      </c>
      <c r="HLG19">
        <f>'SEGUIMIENTO CONVENIOS'!HLB572</f>
        <v>0</v>
      </c>
      <c r="HLH19">
        <f>'SEGUIMIENTO CONVENIOS'!HLC572</f>
        <v>0</v>
      </c>
      <c r="HLI19">
        <f>'SEGUIMIENTO CONVENIOS'!HLD572</f>
        <v>0</v>
      </c>
      <c r="HLJ19">
        <f>'SEGUIMIENTO CONVENIOS'!HLE572</f>
        <v>0</v>
      </c>
      <c r="HLK19">
        <f>'SEGUIMIENTO CONVENIOS'!HLF572</f>
        <v>0</v>
      </c>
      <c r="HLL19">
        <f>'SEGUIMIENTO CONVENIOS'!HLG572</f>
        <v>0</v>
      </c>
      <c r="HLM19">
        <f>'SEGUIMIENTO CONVENIOS'!HLH572</f>
        <v>0</v>
      </c>
      <c r="HLN19">
        <f>'SEGUIMIENTO CONVENIOS'!HLI572</f>
        <v>0</v>
      </c>
      <c r="HLO19">
        <f>'SEGUIMIENTO CONVENIOS'!HLJ572</f>
        <v>0</v>
      </c>
      <c r="HLP19">
        <f>'SEGUIMIENTO CONVENIOS'!HLK572</f>
        <v>0</v>
      </c>
      <c r="HLQ19">
        <f>'SEGUIMIENTO CONVENIOS'!HLL572</f>
        <v>0</v>
      </c>
      <c r="HLR19">
        <f>'SEGUIMIENTO CONVENIOS'!HLM572</f>
        <v>0</v>
      </c>
      <c r="HLS19">
        <f>'SEGUIMIENTO CONVENIOS'!HLN572</f>
        <v>0</v>
      </c>
      <c r="HLT19">
        <f>'SEGUIMIENTO CONVENIOS'!HLO572</f>
        <v>0</v>
      </c>
      <c r="HLU19">
        <f>'SEGUIMIENTO CONVENIOS'!HLP572</f>
        <v>0</v>
      </c>
      <c r="HLV19">
        <f>'SEGUIMIENTO CONVENIOS'!HLQ572</f>
        <v>0</v>
      </c>
      <c r="HLW19">
        <f>'SEGUIMIENTO CONVENIOS'!HLR572</f>
        <v>0</v>
      </c>
      <c r="HLX19">
        <f>'SEGUIMIENTO CONVENIOS'!HLS572</f>
        <v>0</v>
      </c>
      <c r="HLY19">
        <f>'SEGUIMIENTO CONVENIOS'!HLT572</f>
        <v>0</v>
      </c>
      <c r="HLZ19">
        <f>'SEGUIMIENTO CONVENIOS'!HLU572</f>
        <v>0</v>
      </c>
      <c r="HMA19">
        <f>'SEGUIMIENTO CONVENIOS'!HLV572</f>
        <v>0</v>
      </c>
      <c r="HMB19">
        <f>'SEGUIMIENTO CONVENIOS'!HLW572</f>
        <v>0</v>
      </c>
      <c r="HMC19">
        <f>'SEGUIMIENTO CONVENIOS'!HLX572</f>
        <v>0</v>
      </c>
      <c r="HMD19">
        <f>'SEGUIMIENTO CONVENIOS'!HLY572</f>
        <v>0</v>
      </c>
      <c r="HME19">
        <f>'SEGUIMIENTO CONVENIOS'!HLZ572</f>
        <v>0</v>
      </c>
      <c r="HMF19">
        <f>'SEGUIMIENTO CONVENIOS'!HMA572</f>
        <v>0</v>
      </c>
      <c r="HMG19">
        <f>'SEGUIMIENTO CONVENIOS'!HMB572</f>
        <v>0</v>
      </c>
      <c r="HMH19">
        <f>'SEGUIMIENTO CONVENIOS'!HMC572</f>
        <v>0</v>
      </c>
      <c r="HMI19">
        <f>'SEGUIMIENTO CONVENIOS'!HMD572</f>
        <v>0</v>
      </c>
      <c r="HMJ19">
        <f>'SEGUIMIENTO CONVENIOS'!HME572</f>
        <v>0</v>
      </c>
      <c r="HMK19">
        <f>'SEGUIMIENTO CONVENIOS'!HMF572</f>
        <v>0</v>
      </c>
      <c r="HML19">
        <f>'SEGUIMIENTO CONVENIOS'!HMG572</f>
        <v>0</v>
      </c>
      <c r="HMM19">
        <f>'SEGUIMIENTO CONVENIOS'!HMH572</f>
        <v>0</v>
      </c>
      <c r="HMN19">
        <f>'SEGUIMIENTO CONVENIOS'!HMI572</f>
        <v>0</v>
      </c>
      <c r="HMO19">
        <f>'SEGUIMIENTO CONVENIOS'!HMJ572</f>
        <v>0</v>
      </c>
      <c r="HMP19">
        <f>'SEGUIMIENTO CONVENIOS'!HMK572</f>
        <v>0</v>
      </c>
      <c r="HMQ19">
        <f>'SEGUIMIENTO CONVENIOS'!HML572</f>
        <v>0</v>
      </c>
      <c r="HMR19">
        <f>'SEGUIMIENTO CONVENIOS'!HMM572</f>
        <v>0</v>
      </c>
      <c r="HMS19">
        <f>'SEGUIMIENTO CONVENIOS'!HMN572</f>
        <v>0</v>
      </c>
      <c r="HMT19">
        <f>'SEGUIMIENTO CONVENIOS'!HMO572</f>
        <v>0</v>
      </c>
      <c r="HMU19">
        <f>'SEGUIMIENTO CONVENIOS'!HMP572</f>
        <v>0</v>
      </c>
      <c r="HMV19">
        <f>'SEGUIMIENTO CONVENIOS'!HMQ572</f>
        <v>0</v>
      </c>
      <c r="HMW19">
        <f>'SEGUIMIENTO CONVENIOS'!HMR572</f>
        <v>0</v>
      </c>
      <c r="HMX19">
        <f>'SEGUIMIENTO CONVENIOS'!HMS572</f>
        <v>0</v>
      </c>
      <c r="HMY19">
        <f>'SEGUIMIENTO CONVENIOS'!HMT572</f>
        <v>0</v>
      </c>
      <c r="HMZ19">
        <f>'SEGUIMIENTO CONVENIOS'!HMU572</f>
        <v>0</v>
      </c>
      <c r="HNA19">
        <f>'SEGUIMIENTO CONVENIOS'!HMV572</f>
        <v>0</v>
      </c>
      <c r="HNB19">
        <f>'SEGUIMIENTO CONVENIOS'!HMW572</f>
        <v>0</v>
      </c>
      <c r="HNC19">
        <f>'SEGUIMIENTO CONVENIOS'!HMX572</f>
        <v>0</v>
      </c>
      <c r="HND19">
        <f>'SEGUIMIENTO CONVENIOS'!HMY572</f>
        <v>0</v>
      </c>
      <c r="HNE19">
        <f>'SEGUIMIENTO CONVENIOS'!HMZ572</f>
        <v>0</v>
      </c>
      <c r="HNF19">
        <f>'SEGUIMIENTO CONVENIOS'!HNA572</f>
        <v>0</v>
      </c>
      <c r="HNG19">
        <f>'SEGUIMIENTO CONVENIOS'!HNB572</f>
        <v>0</v>
      </c>
      <c r="HNH19">
        <f>'SEGUIMIENTO CONVENIOS'!HNC572</f>
        <v>0</v>
      </c>
      <c r="HNI19">
        <f>'SEGUIMIENTO CONVENIOS'!HND572</f>
        <v>0</v>
      </c>
      <c r="HNJ19">
        <f>'SEGUIMIENTO CONVENIOS'!HNE572</f>
        <v>0</v>
      </c>
      <c r="HNK19">
        <f>'SEGUIMIENTO CONVENIOS'!HNF572</f>
        <v>0</v>
      </c>
      <c r="HNL19">
        <f>'SEGUIMIENTO CONVENIOS'!HNG572</f>
        <v>0</v>
      </c>
      <c r="HNM19">
        <f>'SEGUIMIENTO CONVENIOS'!HNH572</f>
        <v>0</v>
      </c>
      <c r="HNN19">
        <f>'SEGUIMIENTO CONVENIOS'!HNI572</f>
        <v>0</v>
      </c>
      <c r="HNO19">
        <f>'SEGUIMIENTO CONVENIOS'!HNJ572</f>
        <v>0</v>
      </c>
      <c r="HNP19">
        <f>'SEGUIMIENTO CONVENIOS'!HNK572</f>
        <v>0</v>
      </c>
      <c r="HNQ19">
        <f>'SEGUIMIENTO CONVENIOS'!HNL572</f>
        <v>0</v>
      </c>
      <c r="HNR19">
        <f>'SEGUIMIENTO CONVENIOS'!HNM572</f>
        <v>0</v>
      </c>
      <c r="HNS19">
        <f>'SEGUIMIENTO CONVENIOS'!HNN572</f>
        <v>0</v>
      </c>
      <c r="HNT19">
        <f>'SEGUIMIENTO CONVENIOS'!HNO572</f>
        <v>0</v>
      </c>
      <c r="HNU19">
        <f>'SEGUIMIENTO CONVENIOS'!HNP572</f>
        <v>0</v>
      </c>
      <c r="HNV19">
        <f>'SEGUIMIENTO CONVENIOS'!HNQ572</f>
        <v>0</v>
      </c>
      <c r="HNW19">
        <f>'SEGUIMIENTO CONVENIOS'!HNR572</f>
        <v>0</v>
      </c>
      <c r="HNX19">
        <f>'SEGUIMIENTO CONVENIOS'!HNS572</f>
        <v>0</v>
      </c>
      <c r="HNY19">
        <f>'SEGUIMIENTO CONVENIOS'!HNT572</f>
        <v>0</v>
      </c>
      <c r="HNZ19">
        <f>'SEGUIMIENTO CONVENIOS'!HNU572</f>
        <v>0</v>
      </c>
      <c r="HOA19">
        <f>'SEGUIMIENTO CONVENIOS'!HNV572</f>
        <v>0</v>
      </c>
      <c r="HOB19">
        <f>'SEGUIMIENTO CONVENIOS'!HNW572</f>
        <v>0</v>
      </c>
      <c r="HOC19">
        <f>'SEGUIMIENTO CONVENIOS'!HNX572</f>
        <v>0</v>
      </c>
      <c r="HOD19">
        <f>'SEGUIMIENTO CONVENIOS'!HNY572</f>
        <v>0</v>
      </c>
      <c r="HOE19">
        <f>'SEGUIMIENTO CONVENIOS'!HNZ572</f>
        <v>0</v>
      </c>
      <c r="HOF19">
        <f>'SEGUIMIENTO CONVENIOS'!HOA572</f>
        <v>0</v>
      </c>
      <c r="HOG19">
        <f>'SEGUIMIENTO CONVENIOS'!HOB572</f>
        <v>0</v>
      </c>
      <c r="HOH19">
        <f>'SEGUIMIENTO CONVENIOS'!HOC572</f>
        <v>0</v>
      </c>
      <c r="HOI19">
        <f>'SEGUIMIENTO CONVENIOS'!HOD572</f>
        <v>0</v>
      </c>
      <c r="HOJ19">
        <f>'SEGUIMIENTO CONVENIOS'!HOE572</f>
        <v>0</v>
      </c>
      <c r="HOK19">
        <f>'SEGUIMIENTO CONVENIOS'!HOF572</f>
        <v>0</v>
      </c>
      <c r="HOL19">
        <f>'SEGUIMIENTO CONVENIOS'!HOG572</f>
        <v>0</v>
      </c>
      <c r="HOM19">
        <f>'SEGUIMIENTO CONVENIOS'!HOH572</f>
        <v>0</v>
      </c>
      <c r="HON19">
        <f>'SEGUIMIENTO CONVENIOS'!HOI572</f>
        <v>0</v>
      </c>
      <c r="HOO19">
        <f>'SEGUIMIENTO CONVENIOS'!HOJ572</f>
        <v>0</v>
      </c>
      <c r="HOP19">
        <f>'SEGUIMIENTO CONVENIOS'!HOK572</f>
        <v>0</v>
      </c>
      <c r="HOQ19">
        <f>'SEGUIMIENTO CONVENIOS'!HOL572</f>
        <v>0</v>
      </c>
      <c r="HOR19">
        <f>'SEGUIMIENTO CONVENIOS'!HOM572</f>
        <v>0</v>
      </c>
      <c r="HOS19">
        <f>'SEGUIMIENTO CONVENIOS'!HON572</f>
        <v>0</v>
      </c>
      <c r="HOT19">
        <f>'SEGUIMIENTO CONVENIOS'!HOO572</f>
        <v>0</v>
      </c>
      <c r="HOU19">
        <f>'SEGUIMIENTO CONVENIOS'!HOP572</f>
        <v>0</v>
      </c>
      <c r="HOV19">
        <f>'SEGUIMIENTO CONVENIOS'!HOQ572</f>
        <v>0</v>
      </c>
      <c r="HOW19">
        <f>'SEGUIMIENTO CONVENIOS'!HOR572</f>
        <v>0</v>
      </c>
      <c r="HOX19">
        <f>'SEGUIMIENTO CONVENIOS'!HOS572</f>
        <v>0</v>
      </c>
      <c r="HOY19">
        <f>'SEGUIMIENTO CONVENIOS'!HOT572</f>
        <v>0</v>
      </c>
      <c r="HOZ19">
        <f>'SEGUIMIENTO CONVENIOS'!HOU572</f>
        <v>0</v>
      </c>
      <c r="HPA19">
        <f>'SEGUIMIENTO CONVENIOS'!HOV572</f>
        <v>0</v>
      </c>
      <c r="HPB19">
        <f>'SEGUIMIENTO CONVENIOS'!HOW572</f>
        <v>0</v>
      </c>
      <c r="HPC19">
        <f>'SEGUIMIENTO CONVENIOS'!HOX572</f>
        <v>0</v>
      </c>
      <c r="HPD19">
        <f>'SEGUIMIENTO CONVENIOS'!HOY572</f>
        <v>0</v>
      </c>
      <c r="HPE19">
        <f>'SEGUIMIENTO CONVENIOS'!HOZ572</f>
        <v>0</v>
      </c>
      <c r="HPF19">
        <f>'SEGUIMIENTO CONVENIOS'!HPA572</f>
        <v>0</v>
      </c>
      <c r="HPG19">
        <f>'SEGUIMIENTO CONVENIOS'!HPB572</f>
        <v>0</v>
      </c>
      <c r="HPH19">
        <f>'SEGUIMIENTO CONVENIOS'!HPC572</f>
        <v>0</v>
      </c>
      <c r="HPI19">
        <f>'SEGUIMIENTO CONVENIOS'!HPD572</f>
        <v>0</v>
      </c>
      <c r="HPJ19">
        <f>'SEGUIMIENTO CONVENIOS'!HPE572</f>
        <v>0</v>
      </c>
      <c r="HPK19">
        <f>'SEGUIMIENTO CONVENIOS'!HPF572</f>
        <v>0</v>
      </c>
      <c r="HPL19">
        <f>'SEGUIMIENTO CONVENIOS'!HPG572</f>
        <v>0</v>
      </c>
      <c r="HPM19">
        <f>'SEGUIMIENTO CONVENIOS'!HPH572</f>
        <v>0</v>
      </c>
      <c r="HPN19">
        <f>'SEGUIMIENTO CONVENIOS'!HPI572</f>
        <v>0</v>
      </c>
      <c r="HPO19">
        <f>'SEGUIMIENTO CONVENIOS'!HPJ572</f>
        <v>0</v>
      </c>
      <c r="HPP19">
        <f>'SEGUIMIENTO CONVENIOS'!HPK572</f>
        <v>0</v>
      </c>
      <c r="HPQ19">
        <f>'SEGUIMIENTO CONVENIOS'!HPL572</f>
        <v>0</v>
      </c>
      <c r="HPR19">
        <f>'SEGUIMIENTO CONVENIOS'!HPM572</f>
        <v>0</v>
      </c>
      <c r="HPS19">
        <f>'SEGUIMIENTO CONVENIOS'!HPN572</f>
        <v>0</v>
      </c>
      <c r="HPT19">
        <f>'SEGUIMIENTO CONVENIOS'!HPO572</f>
        <v>0</v>
      </c>
      <c r="HPU19">
        <f>'SEGUIMIENTO CONVENIOS'!HPP572</f>
        <v>0</v>
      </c>
      <c r="HPV19">
        <f>'SEGUIMIENTO CONVENIOS'!HPQ572</f>
        <v>0</v>
      </c>
      <c r="HPW19">
        <f>'SEGUIMIENTO CONVENIOS'!HPR572</f>
        <v>0</v>
      </c>
      <c r="HPX19">
        <f>'SEGUIMIENTO CONVENIOS'!HPS572</f>
        <v>0</v>
      </c>
      <c r="HPY19">
        <f>'SEGUIMIENTO CONVENIOS'!HPT572</f>
        <v>0</v>
      </c>
      <c r="HPZ19">
        <f>'SEGUIMIENTO CONVENIOS'!HPU572</f>
        <v>0</v>
      </c>
      <c r="HQA19">
        <f>'SEGUIMIENTO CONVENIOS'!HPV572</f>
        <v>0</v>
      </c>
      <c r="HQB19">
        <f>'SEGUIMIENTO CONVENIOS'!HPW572</f>
        <v>0</v>
      </c>
      <c r="HQC19">
        <f>'SEGUIMIENTO CONVENIOS'!HPX572</f>
        <v>0</v>
      </c>
      <c r="HQD19">
        <f>'SEGUIMIENTO CONVENIOS'!HPY572</f>
        <v>0</v>
      </c>
      <c r="HQE19">
        <f>'SEGUIMIENTO CONVENIOS'!HPZ572</f>
        <v>0</v>
      </c>
      <c r="HQF19">
        <f>'SEGUIMIENTO CONVENIOS'!HQA572</f>
        <v>0</v>
      </c>
      <c r="HQG19">
        <f>'SEGUIMIENTO CONVENIOS'!HQB572</f>
        <v>0</v>
      </c>
      <c r="HQH19">
        <f>'SEGUIMIENTO CONVENIOS'!HQC572</f>
        <v>0</v>
      </c>
      <c r="HQI19">
        <f>'SEGUIMIENTO CONVENIOS'!HQD572</f>
        <v>0</v>
      </c>
      <c r="HQJ19">
        <f>'SEGUIMIENTO CONVENIOS'!HQE572</f>
        <v>0</v>
      </c>
      <c r="HQK19">
        <f>'SEGUIMIENTO CONVENIOS'!HQF572</f>
        <v>0</v>
      </c>
      <c r="HQL19">
        <f>'SEGUIMIENTO CONVENIOS'!HQG572</f>
        <v>0</v>
      </c>
      <c r="HQM19">
        <f>'SEGUIMIENTO CONVENIOS'!HQH572</f>
        <v>0</v>
      </c>
      <c r="HQN19">
        <f>'SEGUIMIENTO CONVENIOS'!HQI572</f>
        <v>0</v>
      </c>
      <c r="HQO19">
        <f>'SEGUIMIENTO CONVENIOS'!HQJ572</f>
        <v>0</v>
      </c>
      <c r="HQP19">
        <f>'SEGUIMIENTO CONVENIOS'!HQK572</f>
        <v>0</v>
      </c>
      <c r="HQQ19">
        <f>'SEGUIMIENTO CONVENIOS'!HQL572</f>
        <v>0</v>
      </c>
      <c r="HQR19">
        <f>'SEGUIMIENTO CONVENIOS'!HQM572</f>
        <v>0</v>
      </c>
      <c r="HQS19">
        <f>'SEGUIMIENTO CONVENIOS'!HQN572</f>
        <v>0</v>
      </c>
      <c r="HQT19">
        <f>'SEGUIMIENTO CONVENIOS'!HQO572</f>
        <v>0</v>
      </c>
      <c r="HQU19">
        <f>'SEGUIMIENTO CONVENIOS'!HQP572</f>
        <v>0</v>
      </c>
      <c r="HQV19">
        <f>'SEGUIMIENTO CONVENIOS'!HQQ572</f>
        <v>0</v>
      </c>
      <c r="HQW19">
        <f>'SEGUIMIENTO CONVENIOS'!HQR572</f>
        <v>0</v>
      </c>
      <c r="HQX19">
        <f>'SEGUIMIENTO CONVENIOS'!HQS572</f>
        <v>0</v>
      </c>
      <c r="HQY19">
        <f>'SEGUIMIENTO CONVENIOS'!HQT572</f>
        <v>0</v>
      </c>
      <c r="HQZ19">
        <f>'SEGUIMIENTO CONVENIOS'!HQU572</f>
        <v>0</v>
      </c>
      <c r="HRA19">
        <f>'SEGUIMIENTO CONVENIOS'!HQV572</f>
        <v>0</v>
      </c>
      <c r="HRB19">
        <f>'SEGUIMIENTO CONVENIOS'!HQW572</f>
        <v>0</v>
      </c>
      <c r="HRC19">
        <f>'SEGUIMIENTO CONVENIOS'!HQX572</f>
        <v>0</v>
      </c>
      <c r="HRD19">
        <f>'SEGUIMIENTO CONVENIOS'!HQY572</f>
        <v>0</v>
      </c>
      <c r="HRE19">
        <f>'SEGUIMIENTO CONVENIOS'!HQZ572</f>
        <v>0</v>
      </c>
      <c r="HRF19">
        <f>'SEGUIMIENTO CONVENIOS'!HRA572</f>
        <v>0</v>
      </c>
      <c r="HRG19">
        <f>'SEGUIMIENTO CONVENIOS'!HRB572</f>
        <v>0</v>
      </c>
      <c r="HRH19">
        <f>'SEGUIMIENTO CONVENIOS'!HRC572</f>
        <v>0</v>
      </c>
      <c r="HRI19">
        <f>'SEGUIMIENTO CONVENIOS'!HRD572</f>
        <v>0</v>
      </c>
      <c r="HRJ19">
        <f>'SEGUIMIENTO CONVENIOS'!HRE572</f>
        <v>0</v>
      </c>
      <c r="HRK19">
        <f>'SEGUIMIENTO CONVENIOS'!HRF572</f>
        <v>0</v>
      </c>
      <c r="HRL19">
        <f>'SEGUIMIENTO CONVENIOS'!HRG572</f>
        <v>0</v>
      </c>
      <c r="HRM19">
        <f>'SEGUIMIENTO CONVENIOS'!HRH572</f>
        <v>0</v>
      </c>
      <c r="HRN19">
        <f>'SEGUIMIENTO CONVENIOS'!HRI572</f>
        <v>0</v>
      </c>
      <c r="HRO19">
        <f>'SEGUIMIENTO CONVENIOS'!HRJ572</f>
        <v>0</v>
      </c>
      <c r="HRP19">
        <f>'SEGUIMIENTO CONVENIOS'!HRK572</f>
        <v>0</v>
      </c>
      <c r="HRQ19">
        <f>'SEGUIMIENTO CONVENIOS'!HRL572</f>
        <v>0</v>
      </c>
      <c r="HRR19">
        <f>'SEGUIMIENTO CONVENIOS'!HRM572</f>
        <v>0</v>
      </c>
      <c r="HRS19">
        <f>'SEGUIMIENTO CONVENIOS'!HRN572</f>
        <v>0</v>
      </c>
      <c r="HRT19">
        <f>'SEGUIMIENTO CONVENIOS'!HRO572</f>
        <v>0</v>
      </c>
      <c r="HRU19">
        <f>'SEGUIMIENTO CONVENIOS'!HRP572</f>
        <v>0</v>
      </c>
      <c r="HRV19">
        <f>'SEGUIMIENTO CONVENIOS'!HRQ572</f>
        <v>0</v>
      </c>
      <c r="HRW19">
        <f>'SEGUIMIENTO CONVENIOS'!HRR572</f>
        <v>0</v>
      </c>
      <c r="HRX19">
        <f>'SEGUIMIENTO CONVENIOS'!HRS572</f>
        <v>0</v>
      </c>
      <c r="HRY19">
        <f>'SEGUIMIENTO CONVENIOS'!HRT572</f>
        <v>0</v>
      </c>
      <c r="HRZ19">
        <f>'SEGUIMIENTO CONVENIOS'!HRU572</f>
        <v>0</v>
      </c>
      <c r="HSA19">
        <f>'SEGUIMIENTO CONVENIOS'!HRV572</f>
        <v>0</v>
      </c>
      <c r="HSB19">
        <f>'SEGUIMIENTO CONVENIOS'!HRW572</f>
        <v>0</v>
      </c>
      <c r="HSC19">
        <f>'SEGUIMIENTO CONVENIOS'!HRX572</f>
        <v>0</v>
      </c>
      <c r="HSD19">
        <f>'SEGUIMIENTO CONVENIOS'!HRY572</f>
        <v>0</v>
      </c>
      <c r="HSE19">
        <f>'SEGUIMIENTO CONVENIOS'!HRZ572</f>
        <v>0</v>
      </c>
      <c r="HSF19">
        <f>'SEGUIMIENTO CONVENIOS'!HSA572</f>
        <v>0</v>
      </c>
      <c r="HSG19">
        <f>'SEGUIMIENTO CONVENIOS'!HSB572</f>
        <v>0</v>
      </c>
      <c r="HSH19">
        <f>'SEGUIMIENTO CONVENIOS'!HSC572</f>
        <v>0</v>
      </c>
      <c r="HSI19">
        <f>'SEGUIMIENTO CONVENIOS'!HSD572</f>
        <v>0</v>
      </c>
      <c r="HSJ19">
        <f>'SEGUIMIENTO CONVENIOS'!HSE572</f>
        <v>0</v>
      </c>
      <c r="HSK19">
        <f>'SEGUIMIENTO CONVENIOS'!HSF572</f>
        <v>0</v>
      </c>
      <c r="HSL19">
        <f>'SEGUIMIENTO CONVENIOS'!HSG572</f>
        <v>0</v>
      </c>
      <c r="HSM19">
        <f>'SEGUIMIENTO CONVENIOS'!HSH572</f>
        <v>0</v>
      </c>
      <c r="HSN19">
        <f>'SEGUIMIENTO CONVENIOS'!HSI572</f>
        <v>0</v>
      </c>
      <c r="HSO19">
        <f>'SEGUIMIENTO CONVENIOS'!HSJ572</f>
        <v>0</v>
      </c>
      <c r="HSP19">
        <f>'SEGUIMIENTO CONVENIOS'!HSK572</f>
        <v>0</v>
      </c>
      <c r="HSQ19">
        <f>'SEGUIMIENTO CONVENIOS'!HSL572</f>
        <v>0</v>
      </c>
      <c r="HSR19">
        <f>'SEGUIMIENTO CONVENIOS'!HSM572</f>
        <v>0</v>
      </c>
      <c r="HSS19">
        <f>'SEGUIMIENTO CONVENIOS'!HSN572</f>
        <v>0</v>
      </c>
      <c r="HST19">
        <f>'SEGUIMIENTO CONVENIOS'!HSO572</f>
        <v>0</v>
      </c>
      <c r="HSU19">
        <f>'SEGUIMIENTO CONVENIOS'!HSP572</f>
        <v>0</v>
      </c>
      <c r="HSV19">
        <f>'SEGUIMIENTO CONVENIOS'!HSQ572</f>
        <v>0</v>
      </c>
      <c r="HSW19">
        <f>'SEGUIMIENTO CONVENIOS'!HSR572</f>
        <v>0</v>
      </c>
      <c r="HSX19">
        <f>'SEGUIMIENTO CONVENIOS'!HSS572</f>
        <v>0</v>
      </c>
      <c r="HSY19">
        <f>'SEGUIMIENTO CONVENIOS'!HST572</f>
        <v>0</v>
      </c>
      <c r="HSZ19">
        <f>'SEGUIMIENTO CONVENIOS'!HSU572</f>
        <v>0</v>
      </c>
      <c r="HTA19">
        <f>'SEGUIMIENTO CONVENIOS'!HSV572</f>
        <v>0</v>
      </c>
      <c r="HTB19">
        <f>'SEGUIMIENTO CONVENIOS'!HSW572</f>
        <v>0</v>
      </c>
      <c r="HTC19">
        <f>'SEGUIMIENTO CONVENIOS'!HSX572</f>
        <v>0</v>
      </c>
      <c r="HTD19">
        <f>'SEGUIMIENTO CONVENIOS'!HSY572</f>
        <v>0</v>
      </c>
      <c r="HTE19">
        <f>'SEGUIMIENTO CONVENIOS'!HSZ572</f>
        <v>0</v>
      </c>
      <c r="HTF19">
        <f>'SEGUIMIENTO CONVENIOS'!HTA572</f>
        <v>0</v>
      </c>
      <c r="HTG19">
        <f>'SEGUIMIENTO CONVENIOS'!HTB572</f>
        <v>0</v>
      </c>
      <c r="HTH19">
        <f>'SEGUIMIENTO CONVENIOS'!HTC572</f>
        <v>0</v>
      </c>
      <c r="HTI19">
        <f>'SEGUIMIENTO CONVENIOS'!HTD572</f>
        <v>0</v>
      </c>
      <c r="HTJ19">
        <f>'SEGUIMIENTO CONVENIOS'!HTE572</f>
        <v>0</v>
      </c>
      <c r="HTK19">
        <f>'SEGUIMIENTO CONVENIOS'!HTF572</f>
        <v>0</v>
      </c>
      <c r="HTL19">
        <f>'SEGUIMIENTO CONVENIOS'!HTG572</f>
        <v>0</v>
      </c>
      <c r="HTM19">
        <f>'SEGUIMIENTO CONVENIOS'!HTH572</f>
        <v>0</v>
      </c>
      <c r="HTN19">
        <f>'SEGUIMIENTO CONVENIOS'!HTI572</f>
        <v>0</v>
      </c>
      <c r="HTO19">
        <f>'SEGUIMIENTO CONVENIOS'!HTJ572</f>
        <v>0</v>
      </c>
      <c r="HTP19">
        <f>'SEGUIMIENTO CONVENIOS'!HTK572</f>
        <v>0</v>
      </c>
      <c r="HTQ19">
        <f>'SEGUIMIENTO CONVENIOS'!HTL572</f>
        <v>0</v>
      </c>
      <c r="HTR19">
        <f>'SEGUIMIENTO CONVENIOS'!HTM572</f>
        <v>0</v>
      </c>
      <c r="HTS19">
        <f>'SEGUIMIENTO CONVENIOS'!HTN572</f>
        <v>0</v>
      </c>
      <c r="HTT19">
        <f>'SEGUIMIENTO CONVENIOS'!HTO572</f>
        <v>0</v>
      </c>
      <c r="HTU19">
        <f>'SEGUIMIENTO CONVENIOS'!HTP572</f>
        <v>0</v>
      </c>
      <c r="HTV19">
        <f>'SEGUIMIENTO CONVENIOS'!HTQ572</f>
        <v>0</v>
      </c>
      <c r="HTW19">
        <f>'SEGUIMIENTO CONVENIOS'!HTR572</f>
        <v>0</v>
      </c>
      <c r="HTX19">
        <f>'SEGUIMIENTO CONVENIOS'!HTS572</f>
        <v>0</v>
      </c>
      <c r="HTY19">
        <f>'SEGUIMIENTO CONVENIOS'!HTT572</f>
        <v>0</v>
      </c>
      <c r="HTZ19">
        <f>'SEGUIMIENTO CONVENIOS'!HTU572</f>
        <v>0</v>
      </c>
      <c r="HUA19">
        <f>'SEGUIMIENTO CONVENIOS'!HTV572</f>
        <v>0</v>
      </c>
      <c r="HUB19">
        <f>'SEGUIMIENTO CONVENIOS'!HTW572</f>
        <v>0</v>
      </c>
      <c r="HUC19">
        <f>'SEGUIMIENTO CONVENIOS'!HTX572</f>
        <v>0</v>
      </c>
      <c r="HUD19">
        <f>'SEGUIMIENTO CONVENIOS'!HTY572</f>
        <v>0</v>
      </c>
      <c r="HUE19">
        <f>'SEGUIMIENTO CONVENIOS'!HTZ572</f>
        <v>0</v>
      </c>
      <c r="HUF19">
        <f>'SEGUIMIENTO CONVENIOS'!HUA572</f>
        <v>0</v>
      </c>
      <c r="HUG19">
        <f>'SEGUIMIENTO CONVENIOS'!HUB572</f>
        <v>0</v>
      </c>
      <c r="HUH19">
        <f>'SEGUIMIENTO CONVENIOS'!HUC572</f>
        <v>0</v>
      </c>
      <c r="HUI19">
        <f>'SEGUIMIENTO CONVENIOS'!HUD572</f>
        <v>0</v>
      </c>
      <c r="HUJ19">
        <f>'SEGUIMIENTO CONVENIOS'!HUE572</f>
        <v>0</v>
      </c>
      <c r="HUK19">
        <f>'SEGUIMIENTO CONVENIOS'!HUF572</f>
        <v>0</v>
      </c>
      <c r="HUL19">
        <f>'SEGUIMIENTO CONVENIOS'!HUG572</f>
        <v>0</v>
      </c>
      <c r="HUM19">
        <f>'SEGUIMIENTO CONVENIOS'!HUH572</f>
        <v>0</v>
      </c>
      <c r="HUN19">
        <f>'SEGUIMIENTO CONVENIOS'!HUI572</f>
        <v>0</v>
      </c>
      <c r="HUO19">
        <f>'SEGUIMIENTO CONVENIOS'!HUJ572</f>
        <v>0</v>
      </c>
      <c r="HUP19">
        <f>'SEGUIMIENTO CONVENIOS'!HUK572</f>
        <v>0</v>
      </c>
      <c r="HUQ19">
        <f>'SEGUIMIENTO CONVENIOS'!HUL572</f>
        <v>0</v>
      </c>
      <c r="HUR19">
        <f>'SEGUIMIENTO CONVENIOS'!HUM572</f>
        <v>0</v>
      </c>
      <c r="HUS19">
        <f>'SEGUIMIENTO CONVENIOS'!HUN572</f>
        <v>0</v>
      </c>
      <c r="HUT19">
        <f>'SEGUIMIENTO CONVENIOS'!HUO572</f>
        <v>0</v>
      </c>
      <c r="HUU19">
        <f>'SEGUIMIENTO CONVENIOS'!HUP572</f>
        <v>0</v>
      </c>
      <c r="HUV19">
        <f>'SEGUIMIENTO CONVENIOS'!HUQ572</f>
        <v>0</v>
      </c>
      <c r="HUW19">
        <f>'SEGUIMIENTO CONVENIOS'!HUR572</f>
        <v>0</v>
      </c>
      <c r="HUX19">
        <f>'SEGUIMIENTO CONVENIOS'!HUS572</f>
        <v>0</v>
      </c>
      <c r="HUY19">
        <f>'SEGUIMIENTO CONVENIOS'!HUT572</f>
        <v>0</v>
      </c>
      <c r="HUZ19">
        <f>'SEGUIMIENTO CONVENIOS'!HUU572</f>
        <v>0</v>
      </c>
      <c r="HVA19">
        <f>'SEGUIMIENTO CONVENIOS'!HUV572</f>
        <v>0</v>
      </c>
      <c r="HVB19">
        <f>'SEGUIMIENTO CONVENIOS'!HUW572</f>
        <v>0</v>
      </c>
      <c r="HVC19">
        <f>'SEGUIMIENTO CONVENIOS'!HUX572</f>
        <v>0</v>
      </c>
      <c r="HVD19">
        <f>'SEGUIMIENTO CONVENIOS'!HUY572</f>
        <v>0</v>
      </c>
      <c r="HVE19">
        <f>'SEGUIMIENTO CONVENIOS'!HUZ572</f>
        <v>0</v>
      </c>
      <c r="HVF19">
        <f>'SEGUIMIENTO CONVENIOS'!HVA572</f>
        <v>0</v>
      </c>
      <c r="HVG19">
        <f>'SEGUIMIENTO CONVENIOS'!HVB572</f>
        <v>0</v>
      </c>
      <c r="HVH19">
        <f>'SEGUIMIENTO CONVENIOS'!HVC572</f>
        <v>0</v>
      </c>
      <c r="HVI19">
        <f>'SEGUIMIENTO CONVENIOS'!HVD572</f>
        <v>0</v>
      </c>
      <c r="HVJ19">
        <f>'SEGUIMIENTO CONVENIOS'!HVE572</f>
        <v>0</v>
      </c>
      <c r="HVK19">
        <f>'SEGUIMIENTO CONVENIOS'!HVF572</f>
        <v>0</v>
      </c>
      <c r="HVL19">
        <f>'SEGUIMIENTO CONVENIOS'!HVG572</f>
        <v>0</v>
      </c>
      <c r="HVM19">
        <f>'SEGUIMIENTO CONVENIOS'!HVH572</f>
        <v>0</v>
      </c>
      <c r="HVN19">
        <f>'SEGUIMIENTO CONVENIOS'!HVI572</f>
        <v>0</v>
      </c>
      <c r="HVO19">
        <f>'SEGUIMIENTO CONVENIOS'!HVJ572</f>
        <v>0</v>
      </c>
      <c r="HVP19">
        <f>'SEGUIMIENTO CONVENIOS'!HVK572</f>
        <v>0</v>
      </c>
      <c r="HVQ19">
        <f>'SEGUIMIENTO CONVENIOS'!HVL572</f>
        <v>0</v>
      </c>
      <c r="HVR19">
        <f>'SEGUIMIENTO CONVENIOS'!HVM572</f>
        <v>0</v>
      </c>
      <c r="HVS19">
        <f>'SEGUIMIENTO CONVENIOS'!HVN572</f>
        <v>0</v>
      </c>
      <c r="HVT19">
        <f>'SEGUIMIENTO CONVENIOS'!HVO572</f>
        <v>0</v>
      </c>
      <c r="HVU19">
        <f>'SEGUIMIENTO CONVENIOS'!HVP572</f>
        <v>0</v>
      </c>
      <c r="HVV19">
        <f>'SEGUIMIENTO CONVENIOS'!HVQ572</f>
        <v>0</v>
      </c>
      <c r="HVW19">
        <f>'SEGUIMIENTO CONVENIOS'!HVR572</f>
        <v>0</v>
      </c>
      <c r="HVX19">
        <f>'SEGUIMIENTO CONVENIOS'!HVS572</f>
        <v>0</v>
      </c>
      <c r="HVY19">
        <f>'SEGUIMIENTO CONVENIOS'!HVT572</f>
        <v>0</v>
      </c>
      <c r="HVZ19">
        <f>'SEGUIMIENTO CONVENIOS'!HVU572</f>
        <v>0</v>
      </c>
      <c r="HWA19">
        <f>'SEGUIMIENTO CONVENIOS'!HVV572</f>
        <v>0</v>
      </c>
      <c r="HWB19">
        <f>'SEGUIMIENTO CONVENIOS'!HVW572</f>
        <v>0</v>
      </c>
      <c r="HWC19">
        <f>'SEGUIMIENTO CONVENIOS'!HVX572</f>
        <v>0</v>
      </c>
      <c r="HWD19">
        <f>'SEGUIMIENTO CONVENIOS'!HVY572</f>
        <v>0</v>
      </c>
      <c r="HWE19">
        <f>'SEGUIMIENTO CONVENIOS'!HVZ572</f>
        <v>0</v>
      </c>
      <c r="HWF19">
        <f>'SEGUIMIENTO CONVENIOS'!HWA572</f>
        <v>0</v>
      </c>
      <c r="HWG19">
        <f>'SEGUIMIENTO CONVENIOS'!HWB572</f>
        <v>0</v>
      </c>
      <c r="HWH19">
        <f>'SEGUIMIENTO CONVENIOS'!HWC572</f>
        <v>0</v>
      </c>
      <c r="HWI19">
        <f>'SEGUIMIENTO CONVENIOS'!HWD572</f>
        <v>0</v>
      </c>
      <c r="HWJ19">
        <f>'SEGUIMIENTO CONVENIOS'!HWE572</f>
        <v>0</v>
      </c>
      <c r="HWK19">
        <f>'SEGUIMIENTO CONVENIOS'!HWF572</f>
        <v>0</v>
      </c>
      <c r="HWL19">
        <f>'SEGUIMIENTO CONVENIOS'!HWG572</f>
        <v>0</v>
      </c>
      <c r="HWM19">
        <f>'SEGUIMIENTO CONVENIOS'!HWH572</f>
        <v>0</v>
      </c>
      <c r="HWN19">
        <f>'SEGUIMIENTO CONVENIOS'!HWI572</f>
        <v>0</v>
      </c>
      <c r="HWO19">
        <f>'SEGUIMIENTO CONVENIOS'!HWJ572</f>
        <v>0</v>
      </c>
      <c r="HWP19">
        <f>'SEGUIMIENTO CONVENIOS'!HWK572</f>
        <v>0</v>
      </c>
      <c r="HWQ19">
        <f>'SEGUIMIENTO CONVENIOS'!HWL572</f>
        <v>0</v>
      </c>
      <c r="HWR19">
        <f>'SEGUIMIENTO CONVENIOS'!HWM572</f>
        <v>0</v>
      </c>
      <c r="HWS19">
        <f>'SEGUIMIENTO CONVENIOS'!HWN572</f>
        <v>0</v>
      </c>
      <c r="HWT19">
        <f>'SEGUIMIENTO CONVENIOS'!HWO572</f>
        <v>0</v>
      </c>
      <c r="HWU19">
        <f>'SEGUIMIENTO CONVENIOS'!HWP572</f>
        <v>0</v>
      </c>
      <c r="HWV19">
        <f>'SEGUIMIENTO CONVENIOS'!HWQ572</f>
        <v>0</v>
      </c>
      <c r="HWW19">
        <f>'SEGUIMIENTO CONVENIOS'!HWR572</f>
        <v>0</v>
      </c>
      <c r="HWX19">
        <f>'SEGUIMIENTO CONVENIOS'!HWS572</f>
        <v>0</v>
      </c>
      <c r="HWY19">
        <f>'SEGUIMIENTO CONVENIOS'!HWT572</f>
        <v>0</v>
      </c>
      <c r="HWZ19">
        <f>'SEGUIMIENTO CONVENIOS'!HWU572</f>
        <v>0</v>
      </c>
      <c r="HXA19">
        <f>'SEGUIMIENTO CONVENIOS'!HWV572</f>
        <v>0</v>
      </c>
      <c r="HXB19">
        <f>'SEGUIMIENTO CONVENIOS'!HWW572</f>
        <v>0</v>
      </c>
      <c r="HXC19">
        <f>'SEGUIMIENTO CONVENIOS'!HWX572</f>
        <v>0</v>
      </c>
      <c r="HXD19">
        <f>'SEGUIMIENTO CONVENIOS'!HWY572</f>
        <v>0</v>
      </c>
      <c r="HXE19">
        <f>'SEGUIMIENTO CONVENIOS'!HWZ572</f>
        <v>0</v>
      </c>
      <c r="HXF19">
        <f>'SEGUIMIENTO CONVENIOS'!HXA572</f>
        <v>0</v>
      </c>
      <c r="HXG19">
        <f>'SEGUIMIENTO CONVENIOS'!HXB572</f>
        <v>0</v>
      </c>
      <c r="HXH19">
        <f>'SEGUIMIENTO CONVENIOS'!HXC572</f>
        <v>0</v>
      </c>
      <c r="HXI19">
        <f>'SEGUIMIENTO CONVENIOS'!HXD572</f>
        <v>0</v>
      </c>
      <c r="HXJ19">
        <f>'SEGUIMIENTO CONVENIOS'!HXE572</f>
        <v>0</v>
      </c>
      <c r="HXK19">
        <f>'SEGUIMIENTO CONVENIOS'!HXF572</f>
        <v>0</v>
      </c>
      <c r="HXL19">
        <f>'SEGUIMIENTO CONVENIOS'!HXG572</f>
        <v>0</v>
      </c>
      <c r="HXM19">
        <f>'SEGUIMIENTO CONVENIOS'!HXH572</f>
        <v>0</v>
      </c>
      <c r="HXN19">
        <f>'SEGUIMIENTO CONVENIOS'!HXI572</f>
        <v>0</v>
      </c>
      <c r="HXO19">
        <f>'SEGUIMIENTO CONVENIOS'!HXJ572</f>
        <v>0</v>
      </c>
      <c r="HXP19">
        <f>'SEGUIMIENTO CONVENIOS'!HXK572</f>
        <v>0</v>
      </c>
      <c r="HXQ19">
        <f>'SEGUIMIENTO CONVENIOS'!HXL572</f>
        <v>0</v>
      </c>
      <c r="HXR19">
        <f>'SEGUIMIENTO CONVENIOS'!HXM572</f>
        <v>0</v>
      </c>
      <c r="HXS19">
        <f>'SEGUIMIENTO CONVENIOS'!HXN572</f>
        <v>0</v>
      </c>
      <c r="HXT19">
        <f>'SEGUIMIENTO CONVENIOS'!HXO572</f>
        <v>0</v>
      </c>
      <c r="HXU19">
        <f>'SEGUIMIENTO CONVENIOS'!HXP572</f>
        <v>0</v>
      </c>
      <c r="HXV19">
        <f>'SEGUIMIENTO CONVENIOS'!HXQ572</f>
        <v>0</v>
      </c>
      <c r="HXW19">
        <f>'SEGUIMIENTO CONVENIOS'!HXR572</f>
        <v>0</v>
      </c>
      <c r="HXX19">
        <f>'SEGUIMIENTO CONVENIOS'!HXS572</f>
        <v>0</v>
      </c>
      <c r="HXY19">
        <f>'SEGUIMIENTO CONVENIOS'!HXT572</f>
        <v>0</v>
      </c>
      <c r="HXZ19">
        <f>'SEGUIMIENTO CONVENIOS'!HXU572</f>
        <v>0</v>
      </c>
      <c r="HYA19">
        <f>'SEGUIMIENTO CONVENIOS'!HXV572</f>
        <v>0</v>
      </c>
      <c r="HYB19">
        <f>'SEGUIMIENTO CONVENIOS'!HXW572</f>
        <v>0</v>
      </c>
      <c r="HYC19">
        <f>'SEGUIMIENTO CONVENIOS'!HXX572</f>
        <v>0</v>
      </c>
      <c r="HYD19">
        <f>'SEGUIMIENTO CONVENIOS'!HXY572</f>
        <v>0</v>
      </c>
      <c r="HYE19">
        <f>'SEGUIMIENTO CONVENIOS'!HXZ572</f>
        <v>0</v>
      </c>
      <c r="HYF19">
        <f>'SEGUIMIENTO CONVENIOS'!HYA572</f>
        <v>0</v>
      </c>
      <c r="HYG19">
        <f>'SEGUIMIENTO CONVENIOS'!HYB572</f>
        <v>0</v>
      </c>
      <c r="HYH19">
        <f>'SEGUIMIENTO CONVENIOS'!HYC572</f>
        <v>0</v>
      </c>
      <c r="HYI19">
        <f>'SEGUIMIENTO CONVENIOS'!HYD572</f>
        <v>0</v>
      </c>
      <c r="HYJ19">
        <f>'SEGUIMIENTO CONVENIOS'!HYE572</f>
        <v>0</v>
      </c>
      <c r="HYK19">
        <f>'SEGUIMIENTO CONVENIOS'!HYF572</f>
        <v>0</v>
      </c>
      <c r="HYL19">
        <f>'SEGUIMIENTO CONVENIOS'!HYG572</f>
        <v>0</v>
      </c>
      <c r="HYM19">
        <f>'SEGUIMIENTO CONVENIOS'!HYH572</f>
        <v>0</v>
      </c>
      <c r="HYN19">
        <f>'SEGUIMIENTO CONVENIOS'!HYI572</f>
        <v>0</v>
      </c>
      <c r="HYO19">
        <f>'SEGUIMIENTO CONVENIOS'!HYJ572</f>
        <v>0</v>
      </c>
      <c r="HYP19">
        <f>'SEGUIMIENTO CONVENIOS'!HYK572</f>
        <v>0</v>
      </c>
      <c r="HYQ19">
        <f>'SEGUIMIENTO CONVENIOS'!HYL572</f>
        <v>0</v>
      </c>
      <c r="HYR19">
        <f>'SEGUIMIENTO CONVENIOS'!HYM572</f>
        <v>0</v>
      </c>
      <c r="HYS19">
        <f>'SEGUIMIENTO CONVENIOS'!HYN572</f>
        <v>0</v>
      </c>
      <c r="HYT19">
        <f>'SEGUIMIENTO CONVENIOS'!HYO572</f>
        <v>0</v>
      </c>
      <c r="HYU19">
        <f>'SEGUIMIENTO CONVENIOS'!HYP572</f>
        <v>0</v>
      </c>
      <c r="HYV19">
        <f>'SEGUIMIENTO CONVENIOS'!HYQ572</f>
        <v>0</v>
      </c>
      <c r="HYW19">
        <f>'SEGUIMIENTO CONVENIOS'!HYR572</f>
        <v>0</v>
      </c>
      <c r="HYX19">
        <f>'SEGUIMIENTO CONVENIOS'!HYS572</f>
        <v>0</v>
      </c>
      <c r="HYY19">
        <f>'SEGUIMIENTO CONVENIOS'!HYT572</f>
        <v>0</v>
      </c>
      <c r="HYZ19">
        <f>'SEGUIMIENTO CONVENIOS'!HYU572</f>
        <v>0</v>
      </c>
      <c r="HZA19">
        <f>'SEGUIMIENTO CONVENIOS'!HYV572</f>
        <v>0</v>
      </c>
      <c r="HZB19">
        <f>'SEGUIMIENTO CONVENIOS'!HYW572</f>
        <v>0</v>
      </c>
      <c r="HZC19">
        <f>'SEGUIMIENTO CONVENIOS'!HYX572</f>
        <v>0</v>
      </c>
      <c r="HZD19">
        <f>'SEGUIMIENTO CONVENIOS'!HYY572</f>
        <v>0</v>
      </c>
      <c r="HZE19">
        <f>'SEGUIMIENTO CONVENIOS'!HYZ572</f>
        <v>0</v>
      </c>
      <c r="HZF19">
        <f>'SEGUIMIENTO CONVENIOS'!HZA572</f>
        <v>0</v>
      </c>
      <c r="HZG19">
        <f>'SEGUIMIENTO CONVENIOS'!HZB572</f>
        <v>0</v>
      </c>
      <c r="HZH19">
        <f>'SEGUIMIENTO CONVENIOS'!HZC572</f>
        <v>0</v>
      </c>
      <c r="HZI19">
        <f>'SEGUIMIENTO CONVENIOS'!HZD572</f>
        <v>0</v>
      </c>
      <c r="HZJ19">
        <f>'SEGUIMIENTO CONVENIOS'!HZE572</f>
        <v>0</v>
      </c>
      <c r="HZK19">
        <f>'SEGUIMIENTO CONVENIOS'!HZF572</f>
        <v>0</v>
      </c>
      <c r="HZL19">
        <f>'SEGUIMIENTO CONVENIOS'!HZG572</f>
        <v>0</v>
      </c>
      <c r="HZM19">
        <f>'SEGUIMIENTO CONVENIOS'!HZH572</f>
        <v>0</v>
      </c>
      <c r="HZN19">
        <f>'SEGUIMIENTO CONVENIOS'!HZI572</f>
        <v>0</v>
      </c>
      <c r="HZO19">
        <f>'SEGUIMIENTO CONVENIOS'!HZJ572</f>
        <v>0</v>
      </c>
      <c r="HZP19">
        <f>'SEGUIMIENTO CONVENIOS'!HZK572</f>
        <v>0</v>
      </c>
      <c r="HZQ19">
        <f>'SEGUIMIENTO CONVENIOS'!HZL572</f>
        <v>0</v>
      </c>
      <c r="HZR19">
        <f>'SEGUIMIENTO CONVENIOS'!HZM572</f>
        <v>0</v>
      </c>
      <c r="HZS19">
        <f>'SEGUIMIENTO CONVENIOS'!HZN572</f>
        <v>0</v>
      </c>
      <c r="HZT19">
        <f>'SEGUIMIENTO CONVENIOS'!HZO572</f>
        <v>0</v>
      </c>
      <c r="HZU19">
        <f>'SEGUIMIENTO CONVENIOS'!HZP572</f>
        <v>0</v>
      </c>
      <c r="HZV19">
        <f>'SEGUIMIENTO CONVENIOS'!HZQ572</f>
        <v>0</v>
      </c>
      <c r="HZW19">
        <f>'SEGUIMIENTO CONVENIOS'!HZR572</f>
        <v>0</v>
      </c>
      <c r="HZX19">
        <f>'SEGUIMIENTO CONVENIOS'!HZS572</f>
        <v>0</v>
      </c>
      <c r="HZY19">
        <f>'SEGUIMIENTO CONVENIOS'!HZT572</f>
        <v>0</v>
      </c>
      <c r="HZZ19">
        <f>'SEGUIMIENTO CONVENIOS'!HZU572</f>
        <v>0</v>
      </c>
      <c r="IAA19">
        <f>'SEGUIMIENTO CONVENIOS'!HZV572</f>
        <v>0</v>
      </c>
      <c r="IAB19">
        <f>'SEGUIMIENTO CONVENIOS'!HZW572</f>
        <v>0</v>
      </c>
      <c r="IAC19">
        <f>'SEGUIMIENTO CONVENIOS'!HZX572</f>
        <v>0</v>
      </c>
      <c r="IAD19">
        <f>'SEGUIMIENTO CONVENIOS'!HZY572</f>
        <v>0</v>
      </c>
      <c r="IAE19">
        <f>'SEGUIMIENTO CONVENIOS'!HZZ572</f>
        <v>0</v>
      </c>
      <c r="IAF19">
        <f>'SEGUIMIENTO CONVENIOS'!IAA572</f>
        <v>0</v>
      </c>
      <c r="IAG19">
        <f>'SEGUIMIENTO CONVENIOS'!IAB572</f>
        <v>0</v>
      </c>
      <c r="IAH19">
        <f>'SEGUIMIENTO CONVENIOS'!IAC572</f>
        <v>0</v>
      </c>
      <c r="IAI19">
        <f>'SEGUIMIENTO CONVENIOS'!IAD572</f>
        <v>0</v>
      </c>
      <c r="IAJ19">
        <f>'SEGUIMIENTO CONVENIOS'!IAE572</f>
        <v>0</v>
      </c>
      <c r="IAK19">
        <f>'SEGUIMIENTO CONVENIOS'!IAF572</f>
        <v>0</v>
      </c>
      <c r="IAL19">
        <f>'SEGUIMIENTO CONVENIOS'!IAG572</f>
        <v>0</v>
      </c>
      <c r="IAM19">
        <f>'SEGUIMIENTO CONVENIOS'!IAH572</f>
        <v>0</v>
      </c>
      <c r="IAN19">
        <f>'SEGUIMIENTO CONVENIOS'!IAI572</f>
        <v>0</v>
      </c>
      <c r="IAO19">
        <f>'SEGUIMIENTO CONVENIOS'!IAJ572</f>
        <v>0</v>
      </c>
      <c r="IAP19">
        <f>'SEGUIMIENTO CONVENIOS'!IAK572</f>
        <v>0</v>
      </c>
      <c r="IAQ19">
        <f>'SEGUIMIENTO CONVENIOS'!IAL572</f>
        <v>0</v>
      </c>
      <c r="IAR19">
        <f>'SEGUIMIENTO CONVENIOS'!IAM572</f>
        <v>0</v>
      </c>
      <c r="IAS19">
        <f>'SEGUIMIENTO CONVENIOS'!IAN572</f>
        <v>0</v>
      </c>
      <c r="IAT19">
        <f>'SEGUIMIENTO CONVENIOS'!IAO572</f>
        <v>0</v>
      </c>
      <c r="IAU19">
        <f>'SEGUIMIENTO CONVENIOS'!IAP572</f>
        <v>0</v>
      </c>
      <c r="IAV19">
        <f>'SEGUIMIENTO CONVENIOS'!IAQ572</f>
        <v>0</v>
      </c>
      <c r="IAW19">
        <f>'SEGUIMIENTO CONVENIOS'!IAR572</f>
        <v>0</v>
      </c>
      <c r="IAX19">
        <f>'SEGUIMIENTO CONVENIOS'!IAS572</f>
        <v>0</v>
      </c>
      <c r="IAY19">
        <f>'SEGUIMIENTO CONVENIOS'!IAT572</f>
        <v>0</v>
      </c>
      <c r="IAZ19">
        <f>'SEGUIMIENTO CONVENIOS'!IAU572</f>
        <v>0</v>
      </c>
      <c r="IBA19">
        <f>'SEGUIMIENTO CONVENIOS'!IAV572</f>
        <v>0</v>
      </c>
      <c r="IBB19">
        <f>'SEGUIMIENTO CONVENIOS'!IAW572</f>
        <v>0</v>
      </c>
      <c r="IBC19">
        <f>'SEGUIMIENTO CONVENIOS'!IAX572</f>
        <v>0</v>
      </c>
      <c r="IBD19">
        <f>'SEGUIMIENTO CONVENIOS'!IAY572</f>
        <v>0</v>
      </c>
      <c r="IBE19">
        <f>'SEGUIMIENTO CONVENIOS'!IAZ572</f>
        <v>0</v>
      </c>
      <c r="IBF19">
        <f>'SEGUIMIENTO CONVENIOS'!IBA572</f>
        <v>0</v>
      </c>
      <c r="IBG19">
        <f>'SEGUIMIENTO CONVENIOS'!IBB572</f>
        <v>0</v>
      </c>
      <c r="IBH19">
        <f>'SEGUIMIENTO CONVENIOS'!IBC572</f>
        <v>0</v>
      </c>
      <c r="IBI19">
        <f>'SEGUIMIENTO CONVENIOS'!IBD572</f>
        <v>0</v>
      </c>
      <c r="IBJ19">
        <f>'SEGUIMIENTO CONVENIOS'!IBE572</f>
        <v>0</v>
      </c>
      <c r="IBK19">
        <f>'SEGUIMIENTO CONVENIOS'!IBF572</f>
        <v>0</v>
      </c>
      <c r="IBL19">
        <f>'SEGUIMIENTO CONVENIOS'!IBG572</f>
        <v>0</v>
      </c>
      <c r="IBM19">
        <f>'SEGUIMIENTO CONVENIOS'!IBH572</f>
        <v>0</v>
      </c>
      <c r="IBN19">
        <f>'SEGUIMIENTO CONVENIOS'!IBI572</f>
        <v>0</v>
      </c>
      <c r="IBO19">
        <f>'SEGUIMIENTO CONVENIOS'!IBJ572</f>
        <v>0</v>
      </c>
      <c r="IBP19">
        <f>'SEGUIMIENTO CONVENIOS'!IBK572</f>
        <v>0</v>
      </c>
      <c r="IBQ19">
        <f>'SEGUIMIENTO CONVENIOS'!IBL572</f>
        <v>0</v>
      </c>
      <c r="IBR19">
        <f>'SEGUIMIENTO CONVENIOS'!IBM572</f>
        <v>0</v>
      </c>
      <c r="IBS19">
        <f>'SEGUIMIENTO CONVENIOS'!IBN572</f>
        <v>0</v>
      </c>
      <c r="IBT19">
        <f>'SEGUIMIENTO CONVENIOS'!IBO572</f>
        <v>0</v>
      </c>
      <c r="IBU19">
        <f>'SEGUIMIENTO CONVENIOS'!IBP572</f>
        <v>0</v>
      </c>
      <c r="IBV19">
        <f>'SEGUIMIENTO CONVENIOS'!IBQ572</f>
        <v>0</v>
      </c>
      <c r="IBW19">
        <f>'SEGUIMIENTO CONVENIOS'!IBR572</f>
        <v>0</v>
      </c>
      <c r="IBX19">
        <f>'SEGUIMIENTO CONVENIOS'!IBS572</f>
        <v>0</v>
      </c>
      <c r="IBY19">
        <f>'SEGUIMIENTO CONVENIOS'!IBT572</f>
        <v>0</v>
      </c>
      <c r="IBZ19">
        <f>'SEGUIMIENTO CONVENIOS'!IBU572</f>
        <v>0</v>
      </c>
      <c r="ICA19">
        <f>'SEGUIMIENTO CONVENIOS'!IBV572</f>
        <v>0</v>
      </c>
      <c r="ICB19">
        <f>'SEGUIMIENTO CONVENIOS'!IBW572</f>
        <v>0</v>
      </c>
      <c r="ICC19">
        <f>'SEGUIMIENTO CONVENIOS'!IBX572</f>
        <v>0</v>
      </c>
      <c r="ICD19">
        <f>'SEGUIMIENTO CONVENIOS'!IBY572</f>
        <v>0</v>
      </c>
      <c r="ICE19">
        <f>'SEGUIMIENTO CONVENIOS'!IBZ572</f>
        <v>0</v>
      </c>
      <c r="ICF19">
        <f>'SEGUIMIENTO CONVENIOS'!ICA572</f>
        <v>0</v>
      </c>
      <c r="ICG19">
        <f>'SEGUIMIENTO CONVENIOS'!ICB572</f>
        <v>0</v>
      </c>
      <c r="ICH19">
        <f>'SEGUIMIENTO CONVENIOS'!ICC572</f>
        <v>0</v>
      </c>
      <c r="ICI19">
        <f>'SEGUIMIENTO CONVENIOS'!ICD572</f>
        <v>0</v>
      </c>
      <c r="ICJ19">
        <f>'SEGUIMIENTO CONVENIOS'!ICE572</f>
        <v>0</v>
      </c>
      <c r="ICK19">
        <f>'SEGUIMIENTO CONVENIOS'!ICF572</f>
        <v>0</v>
      </c>
      <c r="ICL19">
        <f>'SEGUIMIENTO CONVENIOS'!ICG572</f>
        <v>0</v>
      </c>
      <c r="ICM19">
        <f>'SEGUIMIENTO CONVENIOS'!ICH572</f>
        <v>0</v>
      </c>
      <c r="ICN19">
        <f>'SEGUIMIENTO CONVENIOS'!ICI572</f>
        <v>0</v>
      </c>
      <c r="ICO19">
        <f>'SEGUIMIENTO CONVENIOS'!ICJ572</f>
        <v>0</v>
      </c>
      <c r="ICP19">
        <f>'SEGUIMIENTO CONVENIOS'!ICK572</f>
        <v>0</v>
      </c>
      <c r="ICQ19">
        <f>'SEGUIMIENTO CONVENIOS'!ICL572</f>
        <v>0</v>
      </c>
      <c r="ICR19">
        <f>'SEGUIMIENTO CONVENIOS'!ICM572</f>
        <v>0</v>
      </c>
      <c r="ICS19">
        <f>'SEGUIMIENTO CONVENIOS'!ICN572</f>
        <v>0</v>
      </c>
      <c r="ICT19">
        <f>'SEGUIMIENTO CONVENIOS'!ICO572</f>
        <v>0</v>
      </c>
      <c r="ICU19">
        <f>'SEGUIMIENTO CONVENIOS'!ICP572</f>
        <v>0</v>
      </c>
      <c r="ICV19">
        <f>'SEGUIMIENTO CONVENIOS'!ICQ572</f>
        <v>0</v>
      </c>
      <c r="ICW19">
        <f>'SEGUIMIENTO CONVENIOS'!ICR572</f>
        <v>0</v>
      </c>
      <c r="ICX19">
        <f>'SEGUIMIENTO CONVENIOS'!ICS572</f>
        <v>0</v>
      </c>
      <c r="ICY19">
        <f>'SEGUIMIENTO CONVENIOS'!ICT572</f>
        <v>0</v>
      </c>
      <c r="ICZ19">
        <f>'SEGUIMIENTO CONVENIOS'!ICU572</f>
        <v>0</v>
      </c>
      <c r="IDA19">
        <f>'SEGUIMIENTO CONVENIOS'!ICV572</f>
        <v>0</v>
      </c>
      <c r="IDB19">
        <f>'SEGUIMIENTO CONVENIOS'!ICW572</f>
        <v>0</v>
      </c>
      <c r="IDC19">
        <f>'SEGUIMIENTO CONVENIOS'!ICX572</f>
        <v>0</v>
      </c>
      <c r="IDD19">
        <f>'SEGUIMIENTO CONVENIOS'!ICY572</f>
        <v>0</v>
      </c>
      <c r="IDE19">
        <f>'SEGUIMIENTO CONVENIOS'!ICZ572</f>
        <v>0</v>
      </c>
      <c r="IDF19">
        <f>'SEGUIMIENTO CONVENIOS'!IDA572</f>
        <v>0</v>
      </c>
      <c r="IDG19">
        <f>'SEGUIMIENTO CONVENIOS'!IDB572</f>
        <v>0</v>
      </c>
      <c r="IDH19">
        <f>'SEGUIMIENTO CONVENIOS'!IDC572</f>
        <v>0</v>
      </c>
      <c r="IDI19">
        <f>'SEGUIMIENTO CONVENIOS'!IDD572</f>
        <v>0</v>
      </c>
      <c r="IDJ19">
        <f>'SEGUIMIENTO CONVENIOS'!IDE572</f>
        <v>0</v>
      </c>
      <c r="IDK19">
        <f>'SEGUIMIENTO CONVENIOS'!IDF572</f>
        <v>0</v>
      </c>
      <c r="IDL19">
        <f>'SEGUIMIENTO CONVENIOS'!IDG572</f>
        <v>0</v>
      </c>
      <c r="IDM19">
        <f>'SEGUIMIENTO CONVENIOS'!IDH572</f>
        <v>0</v>
      </c>
      <c r="IDN19">
        <f>'SEGUIMIENTO CONVENIOS'!IDI572</f>
        <v>0</v>
      </c>
      <c r="IDO19">
        <f>'SEGUIMIENTO CONVENIOS'!IDJ572</f>
        <v>0</v>
      </c>
      <c r="IDP19">
        <f>'SEGUIMIENTO CONVENIOS'!IDK572</f>
        <v>0</v>
      </c>
      <c r="IDQ19">
        <f>'SEGUIMIENTO CONVENIOS'!IDL572</f>
        <v>0</v>
      </c>
      <c r="IDR19">
        <f>'SEGUIMIENTO CONVENIOS'!IDM572</f>
        <v>0</v>
      </c>
      <c r="IDS19">
        <f>'SEGUIMIENTO CONVENIOS'!IDN572</f>
        <v>0</v>
      </c>
      <c r="IDT19">
        <f>'SEGUIMIENTO CONVENIOS'!IDO572</f>
        <v>0</v>
      </c>
      <c r="IDU19">
        <f>'SEGUIMIENTO CONVENIOS'!IDP572</f>
        <v>0</v>
      </c>
      <c r="IDV19">
        <f>'SEGUIMIENTO CONVENIOS'!IDQ572</f>
        <v>0</v>
      </c>
      <c r="IDW19">
        <f>'SEGUIMIENTO CONVENIOS'!IDR572</f>
        <v>0</v>
      </c>
      <c r="IDX19">
        <f>'SEGUIMIENTO CONVENIOS'!IDS572</f>
        <v>0</v>
      </c>
      <c r="IDY19">
        <f>'SEGUIMIENTO CONVENIOS'!IDT572</f>
        <v>0</v>
      </c>
      <c r="IDZ19">
        <f>'SEGUIMIENTO CONVENIOS'!IDU572</f>
        <v>0</v>
      </c>
      <c r="IEA19">
        <f>'SEGUIMIENTO CONVENIOS'!IDV572</f>
        <v>0</v>
      </c>
      <c r="IEB19">
        <f>'SEGUIMIENTO CONVENIOS'!IDW572</f>
        <v>0</v>
      </c>
      <c r="IEC19">
        <f>'SEGUIMIENTO CONVENIOS'!IDX572</f>
        <v>0</v>
      </c>
      <c r="IED19">
        <f>'SEGUIMIENTO CONVENIOS'!IDY572</f>
        <v>0</v>
      </c>
      <c r="IEE19">
        <f>'SEGUIMIENTO CONVENIOS'!IDZ572</f>
        <v>0</v>
      </c>
      <c r="IEF19">
        <f>'SEGUIMIENTO CONVENIOS'!IEA572</f>
        <v>0</v>
      </c>
      <c r="IEG19">
        <f>'SEGUIMIENTO CONVENIOS'!IEB572</f>
        <v>0</v>
      </c>
      <c r="IEH19">
        <f>'SEGUIMIENTO CONVENIOS'!IEC572</f>
        <v>0</v>
      </c>
      <c r="IEI19">
        <f>'SEGUIMIENTO CONVENIOS'!IED572</f>
        <v>0</v>
      </c>
      <c r="IEJ19">
        <f>'SEGUIMIENTO CONVENIOS'!IEE572</f>
        <v>0</v>
      </c>
      <c r="IEK19">
        <f>'SEGUIMIENTO CONVENIOS'!IEF572</f>
        <v>0</v>
      </c>
      <c r="IEL19">
        <f>'SEGUIMIENTO CONVENIOS'!IEG572</f>
        <v>0</v>
      </c>
      <c r="IEM19">
        <f>'SEGUIMIENTO CONVENIOS'!IEH572</f>
        <v>0</v>
      </c>
      <c r="IEN19">
        <f>'SEGUIMIENTO CONVENIOS'!IEI572</f>
        <v>0</v>
      </c>
      <c r="IEO19">
        <f>'SEGUIMIENTO CONVENIOS'!IEJ572</f>
        <v>0</v>
      </c>
      <c r="IEP19">
        <f>'SEGUIMIENTO CONVENIOS'!IEK572</f>
        <v>0</v>
      </c>
      <c r="IEQ19">
        <f>'SEGUIMIENTO CONVENIOS'!IEL572</f>
        <v>0</v>
      </c>
      <c r="IER19">
        <f>'SEGUIMIENTO CONVENIOS'!IEM572</f>
        <v>0</v>
      </c>
      <c r="IES19">
        <f>'SEGUIMIENTO CONVENIOS'!IEN572</f>
        <v>0</v>
      </c>
      <c r="IET19">
        <f>'SEGUIMIENTO CONVENIOS'!IEO572</f>
        <v>0</v>
      </c>
      <c r="IEU19">
        <f>'SEGUIMIENTO CONVENIOS'!IEP572</f>
        <v>0</v>
      </c>
      <c r="IEV19">
        <f>'SEGUIMIENTO CONVENIOS'!IEQ572</f>
        <v>0</v>
      </c>
      <c r="IEW19">
        <f>'SEGUIMIENTO CONVENIOS'!IER572</f>
        <v>0</v>
      </c>
      <c r="IEX19">
        <f>'SEGUIMIENTO CONVENIOS'!IES572</f>
        <v>0</v>
      </c>
      <c r="IEY19">
        <f>'SEGUIMIENTO CONVENIOS'!IET572</f>
        <v>0</v>
      </c>
      <c r="IEZ19">
        <f>'SEGUIMIENTO CONVENIOS'!IEU572</f>
        <v>0</v>
      </c>
      <c r="IFA19">
        <f>'SEGUIMIENTO CONVENIOS'!IEV572</f>
        <v>0</v>
      </c>
      <c r="IFB19">
        <f>'SEGUIMIENTO CONVENIOS'!IEW572</f>
        <v>0</v>
      </c>
      <c r="IFC19">
        <f>'SEGUIMIENTO CONVENIOS'!IEX572</f>
        <v>0</v>
      </c>
      <c r="IFD19">
        <f>'SEGUIMIENTO CONVENIOS'!IEY572</f>
        <v>0</v>
      </c>
      <c r="IFE19">
        <f>'SEGUIMIENTO CONVENIOS'!IEZ572</f>
        <v>0</v>
      </c>
      <c r="IFF19">
        <f>'SEGUIMIENTO CONVENIOS'!IFA572</f>
        <v>0</v>
      </c>
      <c r="IFG19">
        <f>'SEGUIMIENTO CONVENIOS'!IFB572</f>
        <v>0</v>
      </c>
      <c r="IFH19">
        <f>'SEGUIMIENTO CONVENIOS'!IFC572</f>
        <v>0</v>
      </c>
      <c r="IFI19">
        <f>'SEGUIMIENTO CONVENIOS'!IFD572</f>
        <v>0</v>
      </c>
      <c r="IFJ19">
        <f>'SEGUIMIENTO CONVENIOS'!IFE572</f>
        <v>0</v>
      </c>
      <c r="IFK19">
        <f>'SEGUIMIENTO CONVENIOS'!IFF572</f>
        <v>0</v>
      </c>
      <c r="IFL19">
        <f>'SEGUIMIENTO CONVENIOS'!IFG572</f>
        <v>0</v>
      </c>
      <c r="IFM19">
        <f>'SEGUIMIENTO CONVENIOS'!IFH572</f>
        <v>0</v>
      </c>
      <c r="IFN19">
        <f>'SEGUIMIENTO CONVENIOS'!IFI572</f>
        <v>0</v>
      </c>
      <c r="IFO19">
        <f>'SEGUIMIENTO CONVENIOS'!IFJ572</f>
        <v>0</v>
      </c>
      <c r="IFP19">
        <f>'SEGUIMIENTO CONVENIOS'!IFK572</f>
        <v>0</v>
      </c>
      <c r="IFQ19">
        <f>'SEGUIMIENTO CONVENIOS'!IFL572</f>
        <v>0</v>
      </c>
      <c r="IFR19">
        <f>'SEGUIMIENTO CONVENIOS'!IFM572</f>
        <v>0</v>
      </c>
      <c r="IFS19">
        <f>'SEGUIMIENTO CONVENIOS'!IFN572</f>
        <v>0</v>
      </c>
      <c r="IFT19">
        <f>'SEGUIMIENTO CONVENIOS'!IFO572</f>
        <v>0</v>
      </c>
      <c r="IFU19">
        <f>'SEGUIMIENTO CONVENIOS'!IFP572</f>
        <v>0</v>
      </c>
      <c r="IFV19">
        <f>'SEGUIMIENTO CONVENIOS'!IFQ572</f>
        <v>0</v>
      </c>
      <c r="IFW19">
        <f>'SEGUIMIENTO CONVENIOS'!IFR572</f>
        <v>0</v>
      </c>
      <c r="IFX19">
        <f>'SEGUIMIENTO CONVENIOS'!IFS572</f>
        <v>0</v>
      </c>
      <c r="IFY19">
        <f>'SEGUIMIENTO CONVENIOS'!IFT572</f>
        <v>0</v>
      </c>
      <c r="IFZ19">
        <f>'SEGUIMIENTO CONVENIOS'!IFU572</f>
        <v>0</v>
      </c>
      <c r="IGA19">
        <f>'SEGUIMIENTO CONVENIOS'!IFV572</f>
        <v>0</v>
      </c>
      <c r="IGB19">
        <f>'SEGUIMIENTO CONVENIOS'!IFW572</f>
        <v>0</v>
      </c>
      <c r="IGC19">
        <f>'SEGUIMIENTO CONVENIOS'!IFX572</f>
        <v>0</v>
      </c>
      <c r="IGD19">
        <f>'SEGUIMIENTO CONVENIOS'!IFY572</f>
        <v>0</v>
      </c>
      <c r="IGE19">
        <f>'SEGUIMIENTO CONVENIOS'!IFZ572</f>
        <v>0</v>
      </c>
      <c r="IGF19">
        <f>'SEGUIMIENTO CONVENIOS'!IGA572</f>
        <v>0</v>
      </c>
      <c r="IGG19">
        <f>'SEGUIMIENTO CONVENIOS'!IGB572</f>
        <v>0</v>
      </c>
      <c r="IGH19">
        <f>'SEGUIMIENTO CONVENIOS'!IGC572</f>
        <v>0</v>
      </c>
      <c r="IGI19">
        <f>'SEGUIMIENTO CONVENIOS'!IGD572</f>
        <v>0</v>
      </c>
      <c r="IGJ19">
        <f>'SEGUIMIENTO CONVENIOS'!IGE572</f>
        <v>0</v>
      </c>
      <c r="IGK19">
        <f>'SEGUIMIENTO CONVENIOS'!IGF572</f>
        <v>0</v>
      </c>
      <c r="IGL19">
        <f>'SEGUIMIENTO CONVENIOS'!IGG572</f>
        <v>0</v>
      </c>
      <c r="IGM19">
        <f>'SEGUIMIENTO CONVENIOS'!IGH572</f>
        <v>0</v>
      </c>
      <c r="IGN19">
        <f>'SEGUIMIENTO CONVENIOS'!IGI572</f>
        <v>0</v>
      </c>
      <c r="IGO19">
        <f>'SEGUIMIENTO CONVENIOS'!IGJ572</f>
        <v>0</v>
      </c>
      <c r="IGP19">
        <f>'SEGUIMIENTO CONVENIOS'!IGK572</f>
        <v>0</v>
      </c>
      <c r="IGQ19">
        <f>'SEGUIMIENTO CONVENIOS'!IGL572</f>
        <v>0</v>
      </c>
      <c r="IGR19">
        <f>'SEGUIMIENTO CONVENIOS'!IGM572</f>
        <v>0</v>
      </c>
      <c r="IGS19">
        <f>'SEGUIMIENTO CONVENIOS'!IGN572</f>
        <v>0</v>
      </c>
      <c r="IGT19">
        <f>'SEGUIMIENTO CONVENIOS'!IGO572</f>
        <v>0</v>
      </c>
      <c r="IGU19">
        <f>'SEGUIMIENTO CONVENIOS'!IGP572</f>
        <v>0</v>
      </c>
      <c r="IGV19">
        <f>'SEGUIMIENTO CONVENIOS'!IGQ572</f>
        <v>0</v>
      </c>
      <c r="IGW19">
        <f>'SEGUIMIENTO CONVENIOS'!IGR572</f>
        <v>0</v>
      </c>
      <c r="IGX19">
        <f>'SEGUIMIENTO CONVENIOS'!IGS572</f>
        <v>0</v>
      </c>
      <c r="IGY19">
        <f>'SEGUIMIENTO CONVENIOS'!IGT572</f>
        <v>0</v>
      </c>
      <c r="IGZ19">
        <f>'SEGUIMIENTO CONVENIOS'!IGU572</f>
        <v>0</v>
      </c>
      <c r="IHA19">
        <f>'SEGUIMIENTO CONVENIOS'!IGV572</f>
        <v>0</v>
      </c>
      <c r="IHB19">
        <f>'SEGUIMIENTO CONVENIOS'!IGW572</f>
        <v>0</v>
      </c>
      <c r="IHC19">
        <f>'SEGUIMIENTO CONVENIOS'!IGX572</f>
        <v>0</v>
      </c>
      <c r="IHD19">
        <f>'SEGUIMIENTO CONVENIOS'!IGY572</f>
        <v>0</v>
      </c>
      <c r="IHE19">
        <f>'SEGUIMIENTO CONVENIOS'!IGZ572</f>
        <v>0</v>
      </c>
      <c r="IHF19">
        <f>'SEGUIMIENTO CONVENIOS'!IHA572</f>
        <v>0</v>
      </c>
      <c r="IHG19">
        <f>'SEGUIMIENTO CONVENIOS'!IHB572</f>
        <v>0</v>
      </c>
      <c r="IHH19">
        <f>'SEGUIMIENTO CONVENIOS'!IHC572</f>
        <v>0</v>
      </c>
      <c r="IHI19">
        <f>'SEGUIMIENTO CONVENIOS'!IHD572</f>
        <v>0</v>
      </c>
      <c r="IHJ19">
        <f>'SEGUIMIENTO CONVENIOS'!IHE572</f>
        <v>0</v>
      </c>
      <c r="IHK19">
        <f>'SEGUIMIENTO CONVENIOS'!IHF572</f>
        <v>0</v>
      </c>
      <c r="IHL19">
        <f>'SEGUIMIENTO CONVENIOS'!IHG572</f>
        <v>0</v>
      </c>
      <c r="IHM19">
        <f>'SEGUIMIENTO CONVENIOS'!IHH572</f>
        <v>0</v>
      </c>
      <c r="IHN19">
        <f>'SEGUIMIENTO CONVENIOS'!IHI572</f>
        <v>0</v>
      </c>
      <c r="IHO19">
        <f>'SEGUIMIENTO CONVENIOS'!IHJ572</f>
        <v>0</v>
      </c>
      <c r="IHP19">
        <f>'SEGUIMIENTO CONVENIOS'!IHK572</f>
        <v>0</v>
      </c>
      <c r="IHQ19">
        <f>'SEGUIMIENTO CONVENIOS'!IHL572</f>
        <v>0</v>
      </c>
      <c r="IHR19">
        <f>'SEGUIMIENTO CONVENIOS'!IHM572</f>
        <v>0</v>
      </c>
      <c r="IHS19">
        <f>'SEGUIMIENTO CONVENIOS'!IHN572</f>
        <v>0</v>
      </c>
      <c r="IHT19">
        <f>'SEGUIMIENTO CONVENIOS'!IHO572</f>
        <v>0</v>
      </c>
      <c r="IHU19">
        <f>'SEGUIMIENTO CONVENIOS'!IHP572</f>
        <v>0</v>
      </c>
      <c r="IHV19">
        <f>'SEGUIMIENTO CONVENIOS'!IHQ572</f>
        <v>0</v>
      </c>
      <c r="IHW19">
        <f>'SEGUIMIENTO CONVENIOS'!IHR572</f>
        <v>0</v>
      </c>
      <c r="IHX19">
        <f>'SEGUIMIENTO CONVENIOS'!IHS572</f>
        <v>0</v>
      </c>
      <c r="IHY19">
        <f>'SEGUIMIENTO CONVENIOS'!IHT572</f>
        <v>0</v>
      </c>
      <c r="IHZ19">
        <f>'SEGUIMIENTO CONVENIOS'!IHU572</f>
        <v>0</v>
      </c>
      <c r="IIA19">
        <f>'SEGUIMIENTO CONVENIOS'!IHV572</f>
        <v>0</v>
      </c>
      <c r="IIB19">
        <f>'SEGUIMIENTO CONVENIOS'!IHW572</f>
        <v>0</v>
      </c>
      <c r="IIC19">
        <f>'SEGUIMIENTO CONVENIOS'!IHX572</f>
        <v>0</v>
      </c>
      <c r="IID19">
        <f>'SEGUIMIENTO CONVENIOS'!IHY572</f>
        <v>0</v>
      </c>
      <c r="IIE19">
        <f>'SEGUIMIENTO CONVENIOS'!IHZ572</f>
        <v>0</v>
      </c>
      <c r="IIF19">
        <f>'SEGUIMIENTO CONVENIOS'!IIA572</f>
        <v>0</v>
      </c>
      <c r="IIG19">
        <f>'SEGUIMIENTO CONVENIOS'!IIB572</f>
        <v>0</v>
      </c>
      <c r="IIH19">
        <f>'SEGUIMIENTO CONVENIOS'!IIC572</f>
        <v>0</v>
      </c>
      <c r="III19">
        <f>'SEGUIMIENTO CONVENIOS'!IID572</f>
        <v>0</v>
      </c>
      <c r="IIJ19">
        <f>'SEGUIMIENTO CONVENIOS'!IIE572</f>
        <v>0</v>
      </c>
      <c r="IIK19">
        <f>'SEGUIMIENTO CONVENIOS'!IIF572</f>
        <v>0</v>
      </c>
      <c r="IIL19">
        <f>'SEGUIMIENTO CONVENIOS'!IIG572</f>
        <v>0</v>
      </c>
      <c r="IIM19">
        <f>'SEGUIMIENTO CONVENIOS'!IIH572</f>
        <v>0</v>
      </c>
      <c r="IIN19">
        <f>'SEGUIMIENTO CONVENIOS'!III572</f>
        <v>0</v>
      </c>
      <c r="IIO19">
        <f>'SEGUIMIENTO CONVENIOS'!IIJ572</f>
        <v>0</v>
      </c>
      <c r="IIP19">
        <f>'SEGUIMIENTO CONVENIOS'!IIK572</f>
        <v>0</v>
      </c>
      <c r="IIQ19">
        <f>'SEGUIMIENTO CONVENIOS'!IIL572</f>
        <v>0</v>
      </c>
      <c r="IIR19">
        <f>'SEGUIMIENTO CONVENIOS'!IIM572</f>
        <v>0</v>
      </c>
      <c r="IIS19">
        <f>'SEGUIMIENTO CONVENIOS'!IIN572</f>
        <v>0</v>
      </c>
      <c r="IIT19">
        <f>'SEGUIMIENTO CONVENIOS'!IIO572</f>
        <v>0</v>
      </c>
      <c r="IIU19">
        <f>'SEGUIMIENTO CONVENIOS'!IIP572</f>
        <v>0</v>
      </c>
      <c r="IIV19">
        <f>'SEGUIMIENTO CONVENIOS'!IIQ572</f>
        <v>0</v>
      </c>
      <c r="IIW19">
        <f>'SEGUIMIENTO CONVENIOS'!IIR572</f>
        <v>0</v>
      </c>
      <c r="IIX19">
        <f>'SEGUIMIENTO CONVENIOS'!IIS572</f>
        <v>0</v>
      </c>
      <c r="IIY19">
        <f>'SEGUIMIENTO CONVENIOS'!IIT572</f>
        <v>0</v>
      </c>
      <c r="IIZ19">
        <f>'SEGUIMIENTO CONVENIOS'!IIU572</f>
        <v>0</v>
      </c>
      <c r="IJA19">
        <f>'SEGUIMIENTO CONVENIOS'!IIV572</f>
        <v>0</v>
      </c>
      <c r="IJB19">
        <f>'SEGUIMIENTO CONVENIOS'!IIW572</f>
        <v>0</v>
      </c>
      <c r="IJC19">
        <f>'SEGUIMIENTO CONVENIOS'!IIX572</f>
        <v>0</v>
      </c>
      <c r="IJD19">
        <f>'SEGUIMIENTO CONVENIOS'!IIY572</f>
        <v>0</v>
      </c>
      <c r="IJE19">
        <f>'SEGUIMIENTO CONVENIOS'!IIZ572</f>
        <v>0</v>
      </c>
      <c r="IJF19">
        <f>'SEGUIMIENTO CONVENIOS'!IJA572</f>
        <v>0</v>
      </c>
      <c r="IJG19">
        <f>'SEGUIMIENTO CONVENIOS'!IJB572</f>
        <v>0</v>
      </c>
      <c r="IJH19">
        <f>'SEGUIMIENTO CONVENIOS'!IJC572</f>
        <v>0</v>
      </c>
      <c r="IJI19">
        <f>'SEGUIMIENTO CONVENIOS'!IJD572</f>
        <v>0</v>
      </c>
      <c r="IJJ19">
        <f>'SEGUIMIENTO CONVENIOS'!IJE572</f>
        <v>0</v>
      </c>
      <c r="IJK19">
        <f>'SEGUIMIENTO CONVENIOS'!IJF572</f>
        <v>0</v>
      </c>
      <c r="IJL19">
        <f>'SEGUIMIENTO CONVENIOS'!IJG572</f>
        <v>0</v>
      </c>
      <c r="IJM19">
        <f>'SEGUIMIENTO CONVENIOS'!IJH572</f>
        <v>0</v>
      </c>
      <c r="IJN19">
        <f>'SEGUIMIENTO CONVENIOS'!IJI572</f>
        <v>0</v>
      </c>
      <c r="IJO19">
        <f>'SEGUIMIENTO CONVENIOS'!IJJ572</f>
        <v>0</v>
      </c>
      <c r="IJP19">
        <f>'SEGUIMIENTO CONVENIOS'!IJK572</f>
        <v>0</v>
      </c>
      <c r="IJQ19">
        <f>'SEGUIMIENTO CONVENIOS'!IJL572</f>
        <v>0</v>
      </c>
      <c r="IJR19">
        <f>'SEGUIMIENTO CONVENIOS'!IJM572</f>
        <v>0</v>
      </c>
      <c r="IJS19">
        <f>'SEGUIMIENTO CONVENIOS'!IJN572</f>
        <v>0</v>
      </c>
      <c r="IJT19">
        <f>'SEGUIMIENTO CONVENIOS'!IJO572</f>
        <v>0</v>
      </c>
      <c r="IJU19">
        <f>'SEGUIMIENTO CONVENIOS'!IJP572</f>
        <v>0</v>
      </c>
      <c r="IJV19">
        <f>'SEGUIMIENTO CONVENIOS'!IJQ572</f>
        <v>0</v>
      </c>
      <c r="IJW19">
        <f>'SEGUIMIENTO CONVENIOS'!IJR572</f>
        <v>0</v>
      </c>
      <c r="IJX19">
        <f>'SEGUIMIENTO CONVENIOS'!IJS572</f>
        <v>0</v>
      </c>
      <c r="IJY19">
        <f>'SEGUIMIENTO CONVENIOS'!IJT572</f>
        <v>0</v>
      </c>
      <c r="IJZ19">
        <f>'SEGUIMIENTO CONVENIOS'!IJU572</f>
        <v>0</v>
      </c>
      <c r="IKA19">
        <f>'SEGUIMIENTO CONVENIOS'!IJV572</f>
        <v>0</v>
      </c>
      <c r="IKB19">
        <f>'SEGUIMIENTO CONVENIOS'!IJW572</f>
        <v>0</v>
      </c>
      <c r="IKC19">
        <f>'SEGUIMIENTO CONVENIOS'!IJX572</f>
        <v>0</v>
      </c>
      <c r="IKD19">
        <f>'SEGUIMIENTO CONVENIOS'!IJY572</f>
        <v>0</v>
      </c>
      <c r="IKE19">
        <f>'SEGUIMIENTO CONVENIOS'!IJZ572</f>
        <v>0</v>
      </c>
      <c r="IKF19">
        <f>'SEGUIMIENTO CONVENIOS'!IKA572</f>
        <v>0</v>
      </c>
      <c r="IKG19">
        <f>'SEGUIMIENTO CONVENIOS'!IKB572</f>
        <v>0</v>
      </c>
      <c r="IKH19">
        <f>'SEGUIMIENTO CONVENIOS'!IKC572</f>
        <v>0</v>
      </c>
      <c r="IKI19">
        <f>'SEGUIMIENTO CONVENIOS'!IKD572</f>
        <v>0</v>
      </c>
      <c r="IKJ19">
        <f>'SEGUIMIENTO CONVENIOS'!IKE572</f>
        <v>0</v>
      </c>
      <c r="IKK19">
        <f>'SEGUIMIENTO CONVENIOS'!IKF572</f>
        <v>0</v>
      </c>
      <c r="IKL19">
        <f>'SEGUIMIENTO CONVENIOS'!IKG572</f>
        <v>0</v>
      </c>
      <c r="IKM19">
        <f>'SEGUIMIENTO CONVENIOS'!IKH572</f>
        <v>0</v>
      </c>
      <c r="IKN19">
        <f>'SEGUIMIENTO CONVENIOS'!IKI572</f>
        <v>0</v>
      </c>
      <c r="IKO19">
        <f>'SEGUIMIENTO CONVENIOS'!IKJ572</f>
        <v>0</v>
      </c>
      <c r="IKP19">
        <f>'SEGUIMIENTO CONVENIOS'!IKK572</f>
        <v>0</v>
      </c>
      <c r="IKQ19">
        <f>'SEGUIMIENTO CONVENIOS'!IKL572</f>
        <v>0</v>
      </c>
      <c r="IKR19">
        <f>'SEGUIMIENTO CONVENIOS'!IKM572</f>
        <v>0</v>
      </c>
      <c r="IKS19">
        <f>'SEGUIMIENTO CONVENIOS'!IKN572</f>
        <v>0</v>
      </c>
      <c r="IKT19">
        <f>'SEGUIMIENTO CONVENIOS'!IKO572</f>
        <v>0</v>
      </c>
      <c r="IKU19">
        <f>'SEGUIMIENTO CONVENIOS'!IKP572</f>
        <v>0</v>
      </c>
      <c r="IKV19">
        <f>'SEGUIMIENTO CONVENIOS'!IKQ572</f>
        <v>0</v>
      </c>
      <c r="IKW19">
        <f>'SEGUIMIENTO CONVENIOS'!IKR572</f>
        <v>0</v>
      </c>
      <c r="IKX19">
        <f>'SEGUIMIENTO CONVENIOS'!IKS572</f>
        <v>0</v>
      </c>
      <c r="IKY19">
        <f>'SEGUIMIENTO CONVENIOS'!IKT572</f>
        <v>0</v>
      </c>
      <c r="IKZ19">
        <f>'SEGUIMIENTO CONVENIOS'!IKU572</f>
        <v>0</v>
      </c>
      <c r="ILA19">
        <f>'SEGUIMIENTO CONVENIOS'!IKV572</f>
        <v>0</v>
      </c>
      <c r="ILB19">
        <f>'SEGUIMIENTO CONVENIOS'!IKW572</f>
        <v>0</v>
      </c>
      <c r="ILC19">
        <f>'SEGUIMIENTO CONVENIOS'!IKX572</f>
        <v>0</v>
      </c>
      <c r="ILD19">
        <f>'SEGUIMIENTO CONVENIOS'!IKY572</f>
        <v>0</v>
      </c>
      <c r="ILE19">
        <f>'SEGUIMIENTO CONVENIOS'!IKZ572</f>
        <v>0</v>
      </c>
      <c r="ILF19">
        <f>'SEGUIMIENTO CONVENIOS'!ILA572</f>
        <v>0</v>
      </c>
      <c r="ILG19">
        <f>'SEGUIMIENTO CONVENIOS'!ILB572</f>
        <v>0</v>
      </c>
      <c r="ILH19">
        <f>'SEGUIMIENTO CONVENIOS'!ILC572</f>
        <v>0</v>
      </c>
      <c r="ILI19">
        <f>'SEGUIMIENTO CONVENIOS'!ILD572</f>
        <v>0</v>
      </c>
      <c r="ILJ19">
        <f>'SEGUIMIENTO CONVENIOS'!ILE572</f>
        <v>0</v>
      </c>
      <c r="ILK19">
        <f>'SEGUIMIENTO CONVENIOS'!ILF572</f>
        <v>0</v>
      </c>
      <c r="ILL19">
        <f>'SEGUIMIENTO CONVENIOS'!ILG572</f>
        <v>0</v>
      </c>
      <c r="ILM19">
        <f>'SEGUIMIENTO CONVENIOS'!ILH572</f>
        <v>0</v>
      </c>
      <c r="ILN19">
        <f>'SEGUIMIENTO CONVENIOS'!ILI572</f>
        <v>0</v>
      </c>
      <c r="ILO19">
        <f>'SEGUIMIENTO CONVENIOS'!ILJ572</f>
        <v>0</v>
      </c>
      <c r="ILP19">
        <f>'SEGUIMIENTO CONVENIOS'!ILK572</f>
        <v>0</v>
      </c>
      <c r="ILQ19">
        <f>'SEGUIMIENTO CONVENIOS'!ILL572</f>
        <v>0</v>
      </c>
      <c r="ILR19">
        <f>'SEGUIMIENTO CONVENIOS'!ILM572</f>
        <v>0</v>
      </c>
      <c r="ILS19">
        <f>'SEGUIMIENTO CONVENIOS'!ILN572</f>
        <v>0</v>
      </c>
      <c r="ILT19">
        <f>'SEGUIMIENTO CONVENIOS'!ILO572</f>
        <v>0</v>
      </c>
      <c r="ILU19">
        <f>'SEGUIMIENTO CONVENIOS'!ILP572</f>
        <v>0</v>
      </c>
      <c r="ILV19">
        <f>'SEGUIMIENTO CONVENIOS'!ILQ572</f>
        <v>0</v>
      </c>
      <c r="ILW19">
        <f>'SEGUIMIENTO CONVENIOS'!ILR572</f>
        <v>0</v>
      </c>
      <c r="ILX19">
        <f>'SEGUIMIENTO CONVENIOS'!ILS572</f>
        <v>0</v>
      </c>
      <c r="ILY19">
        <f>'SEGUIMIENTO CONVENIOS'!ILT572</f>
        <v>0</v>
      </c>
      <c r="ILZ19">
        <f>'SEGUIMIENTO CONVENIOS'!ILU572</f>
        <v>0</v>
      </c>
      <c r="IMA19">
        <f>'SEGUIMIENTO CONVENIOS'!ILV572</f>
        <v>0</v>
      </c>
      <c r="IMB19">
        <f>'SEGUIMIENTO CONVENIOS'!ILW572</f>
        <v>0</v>
      </c>
      <c r="IMC19">
        <f>'SEGUIMIENTO CONVENIOS'!ILX572</f>
        <v>0</v>
      </c>
      <c r="IMD19">
        <f>'SEGUIMIENTO CONVENIOS'!ILY572</f>
        <v>0</v>
      </c>
      <c r="IME19">
        <f>'SEGUIMIENTO CONVENIOS'!ILZ572</f>
        <v>0</v>
      </c>
      <c r="IMF19">
        <f>'SEGUIMIENTO CONVENIOS'!IMA572</f>
        <v>0</v>
      </c>
      <c r="IMG19">
        <f>'SEGUIMIENTO CONVENIOS'!IMB572</f>
        <v>0</v>
      </c>
      <c r="IMH19">
        <f>'SEGUIMIENTO CONVENIOS'!IMC572</f>
        <v>0</v>
      </c>
      <c r="IMI19">
        <f>'SEGUIMIENTO CONVENIOS'!IMD572</f>
        <v>0</v>
      </c>
      <c r="IMJ19">
        <f>'SEGUIMIENTO CONVENIOS'!IME572</f>
        <v>0</v>
      </c>
      <c r="IMK19">
        <f>'SEGUIMIENTO CONVENIOS'!IMF572</f>
        <v>0</v>
      </c>
      <c r="IML19">
        <f>'SEGUIMIENTO CONVENIOS'!IMG572</f>
        <v>0</v>
      </c>
      <c r="IMM19">
        <f>'SEGUIMIENTO CONVENIOS'!IMH572</f>
        <v>0</v>
      </c>
      <c r="IMN19">
        <f>'SEGUIMIENTO CONVENIOS'!IMI572</f>
        <v>0</v>
      </c>
      <c r="IMO19">
        <f>'SEGUIMIENTO CONVENIOS'!IMJ572</f>
        <v>0</v>
      </c>
      <c r="IMP19">
        <f>'SEGUIMIENTO CONVENIOS'!IMK572</f>
        <v>0</v>
      </c>
      <c r="IMQ19">
        <f>'SEGUIMIENTO CONVENIOS'!IML572</f>
        <v>0</v>
      </c>
      <c r="IMR19">
        <f>'SEGUIMIENTO CONVENIOS'!IMM572</f>
        <v>0</v>
      </c>
      <c r="IMS19">
        <f>'SEGUIMIENTO CONVENIOS'!IMN572</f>
        <v>0</v>
      </c>
      <c r="IMT19">
        <f>'SEGUIMIENTO CONVENIOS'!IMO572</f>
        <v>0</v>
      </c>
      <c r="IMU19">
        <f>'SEGUIMIENTO CONVENIOS'!IMP572</f>
        <v>0</v>
      </c>
      <c r="IMV19">
        <f>'SEGUIMIENTO CONVENIOS'!IMQ572</f>
        <v>0</v>
      </c>
      <c r="IMW19">
        <f>'SEGUIMIENTO CONVENIOS'!IMR572</f>
        <v>0</v>
      </c>
      <c r="IMX19">
        <f>'SEGUIMIENTO CONVENIOS'!IMS572</f>
        <v>0</v>
      </c>
      <c r="IMY19">
        <f>'SEGUIMIENTO CONVENIOS'!IMT572</f>
        <v>0</v>
      </c>
      <c r="IMZ19">
        <f>'SEGUIMIENTO CONVENIOS'!IMU572</f>
        <v>0</v>
      </c>
      <c r="INA19">
        <f>'SEGUIMIENTO CONVENIOS'!IMV572</f>
        <v>0</v>
      </c>
      <c r="INB19">
        <f>'SEGUIMIENTO CONVENIOS'!IMW572</f>
        <v>0</v>
      </c>
      <c r="INC19">
        <f>'SEGUIMIENTO CONVENIOS'!IMX572</f>
        <v>0</v>
      </c>
      <c r="IND19">
        <f>'SEGUIMIENTO CONVENIOS'!IMY572</f>
        <v>0</v>
      </c>
      <c r="INE19">
        <f>'SEGUIMIENTO CONVENIOS'!IMZ572</f>
        <v>0</v>
      </c>
      <c r="INF19">
        <f>'SEGUIMIENTO CONVENIOS'!INA572</f>
        <v>0</v>
      </c>
      <c r="ING19">
        <f>'SEGUIMIENTO CONVENIOS'!INB572</f>
        <v>0</v>
      </c>
      <c r="INH19">
        <f>'SEGUIMIENTO CONVENIOS'!INC572</f>
        <v>0</v>
      </c>
      <c r="INI19">
        <f>'SEGUIMIENTO CONVENIOS'!IND572</f>
        <v>0</v>
      </c>
      <c r="INJ19">
        <f>'SEGUIMIENTO CONVENIOS'!INE572</f>
        <v>0</v>
      </c>
      <c r="INK19">
        <f>'SEGUIMIENTO CONVENIOS'!INF572</f>
        <v>0</v>
      </c>
      <c r="INL19">
        <f>'SEGUIMIENTO CONVENIOS'!ING572</f>
        <v>0</v>
      </c>
      <c r="INM19">
        <f>'SEGUIMIENTO CONVENIOS'!INH572</f>
        <v>0</v>
      </c>
      <c r="INN19">
        <f>'SEGUIMIENTO CONVENIOS'!INI572</f>
        <v>0</v>
      </c>
      <c r="INO19">
        <f>'SEGUIMIENTO CONVENIOS'!INJ572</f>
        <v>0</v>
      </c>
      <c r="INP19">
        <f>'SEGUIMIENTO CONVENIOS'!INK572</f>
        <v>0</v>
      </c>
      <c r="INQ19">
        <f>'SEGUIMIENTO CONVENIOS'!INL572</f>
        <v>0</v>
      </c>
      <c r="INR19">
        <f>'SEGUIMIENTO CONVENIOS'!INM572</f>
        <v>0</v>
      </c>
      <c r="INS19">
        <f>'SEGUIMIENTO CONVENIOS'!INN572</f>
        <v>0</v>
      </c>
      <c r="INT19">
        <f>'SEGUIMIENTO CONVENIOS'!INO572</f>
        <v>0</v>
      </c>
      <c r="INU19">
        <f>'SEGUIMIENTO CONVENIOS'!INP572</f>
        <v>0</v>
      </c>
      <c r="INV19">
        <f>'SEGUIMIENTO CONVENIOS'!INQ572</f>
        <v>0</v>
      </c>
      <c r="INW19">
        <f>'SEGUIMIENTO CONVENIOS'!INR572</f>
        <v>0</v>
      </c>
      <c r="INX19">
        <f>'SEGUIMIENTO CONVENIOS'!INS572</f>
        <v>0</v>
      </c>
      <c r="INY19">
        <f>'SEGUIMIENTO CONVENIOS'!INT572</f>
        <v>0</v>
      </c>
      <c r="INZ19">
        <f>'SEGUIMIENTO CONVENIOS'!INU572</f>
        <v>0</v>
      </c>
      <c r="IOA19">
        <f>'SEGUIMIENTO CONVENIOS'!INV572</f>
        <v>0</v>
      </c>
      <c r="IOB19">
        <f>'SEGUIMIENTO CONVENIOS'!INW572</f>
        <v>0</v>
      </c>
      <c r="IOC19">
        <f>'SEGUIMIENTO CONVENIOS'!INX572</f>
        <v>0</v>
      </c>
      <c r="IOD19">
        <f>'SEGUIMIENTO CONVENIOS'!INY572</f>
        <v>0</v>
      </c>
      <c r="IOE19">
        <f>'SEGUIMIENTO CONVENIOS'!INZ572</f>
        <v>0</v>
      </c>
      <c r="IOF19">
        <f>'SEGUIMIENTO CONVENIOS'!IOA572</f>
        <v>0</v>
      </c>
      <c r="IOG19">
        <f>'SEGUIMIENTO CONVENIOS'!IOB572</f>
        <v>0</v>
      </c>
      <c r="IOH19">
        <f>'SEGUIMIENTO CONVENIOS'!IOC572</f>
        <v>0</v>
      </c>
      <c r="IOI19">
        <f>'SEGUIMIENTO CONVENIOS'!IOD572</f>
        <v>0</v>
      </c>
      <c r="IOJ19">
        <f>'SEGUIMIENTO CONVENIOS'!IOE572</f>
        <v>0</v>
      </c>
      <c r="IOK19">
        <f>'SEGUIMIENTO CONVENIOS'!IOF572</f>
        <v>0</v>
      </c>
      <c r="IOL19">
        <f>'SEGUIMIENTO CONVENIOS'!IOG572</f>
        <v>0</v>
      </c>
      <c r="IOM19">
        <f>'SEGUIMIENTO CONVENIOS'!IOH572</f>
        <v>0</v>
      </c>
      <c r="ION19">
        <f>'SEGUIMIENTO CONVENIOS'!IOI572</f>
        <v>0</v>
      </c>
      <c r="IOO19">
        <f>'SEGUIMIENTO CONVENIOS'!IOJ572</f>
        <v>0</v>
      </c>
      <c r="IOP19">
        <f>'SEGUIMIENTO CONVENIOS'!IOK572</f>
        <v>0</v>
      </c>
      <c r="IOQ19">
        <f>'SEGUIMIENTO CONVENIOS'!IOL572</f>
        <v>0</v>
      </c>
      <c r="IOR19">
        <f>'SEGUIMIENTO CONVENIOS'!IOM572</f>
        <v>0</v>
      </c>
      <c r="IOS19">
        <f>'SEGUIMIENTO CONVENIOS'!ION572</f>
        <v>0</v>
      </c>
      <c r="IOT19">
        <f>'SEGUIMIENTO CONVENIOS'!IOO572</f>
        <v>0</v>
      </c>
      <c r="IOU19">
        <f>'SEGUIMIENTO CONVENIOS'!IOP572</f>
        <v>0</v>
      </c>
      <c r="IOV19">
        <f>'SEGUIMIENTO CONVENIOS'!IOQ572</f>
        <v>0</v>
      </c>
      <c r="IOW19">
        <f>'SEGUIMIENTO CONVENIOS'!IOR572</f>
        <v>0</v>
      </c>
      <c r="IOX19">
        <f>'SEGUIMIENTO CONVENIOS'!IOS572</f>
        <v>0</v>
      </c>
      <c r="IOY19">
        <f>'SEGUIMIENTO CONVENIOS'!IOT572</f>
        <v>0</v>
      </c>
      <c r="IOZ19">
        <f>'SEGUIMIENTO CONVENIOS'!IOU572</f>
        <v>0</v>
      </c>
      <c r="IPA19">
        <f>'SEGUIMIENTO CONVENIOS'!IOV572</f>
        <v>0</v>
      </c>
      <c r="IPB19">
        <f>'SEGUIMIENTO CONVENIOS'!IOW572</f>
        <v>0</v>
      </c>
      <c r="IPC19">
        <f>'SEGUIMIENTO CONVENIOS'!IOX572</f>
        <v>0</v>
      </c>
      <c r="IPD19">
        <f>'SEGUIMIENTO CONVENIOS'!IOY572</f>
        <v>0</v>
      </c>
      <c r="IPE19">
        <f>'SEGUIMIENTO CONVENIOS'!IOZ572</f>
        <v>0</v>
      </c>
      <c r="IPF19">
        <f>'SEGUIMIENTO CONVENIOS'!IPA572</f>
        <v>0</v>
      </c>
      <c r="IPG19">
        <f>'SEGUIMIENTO CONVENIOS'!IPB572</f>
        <v>0</v>
      </c>
      <c r="IPH19">
        <f>'SEGUIMIENTO CONVENIOS'!IPC572</f>
        <v>0</v>
      </c>
      <c r="IPI19">
        <f>'SEGUIMIENTO CONVENIOS'!IPD572</f>
        <v>0</v>
      </c>
      <c r="IPJ19">
        <f>'SEGUIMIENTO CONVENIOS'!IPE572</f>
        <v>0</v>
      </c>
      <c r="IPK19">
        <f>'SEGUIMIENTO CONVENIOS'!IPF572</f>
        <v>0</v>
      </c>
      <c r="IPL19">
        <f>'SEGUIMIENTO CONVENIOS'!IPG572</f>
        <v>0</v>
      </c>
      <c r="IPM19">
        <f>'SEGUIMIENTO CONVENIOS'!IPH572</f>
        <v>0</v>
      </c>
      <c r="IPN19">
        <f>'SEGUIMIENTO CONVENIOS'!IPI572</f>
        <v>0</v>
      </c>
      <c r="IPO19">
        <f>'SEGUIMIENTO CONVENIOS'!IPJ572</f>
        <v>0</v>
      </c>
      <c r="IPP19">
        <f>'SEGUIMIENTO CONVENIOS'!IPK572</f>
        <v>0</v>
      </c>
      <c r="IPQ19">
        <f>'SEGUIMIENTO CONVENIOS'!IPL572</f>
        <v>0</v>
      </c>
      <c r="IPR19">
        <f>'SEGUIMIENTO CONVENIOS'!IPM572</f>
        <v>0</v>
      </c>
      <c r="IPS19">
        <f>'SEGUIMIENTO CONVENIOS'!IPN572</f>
        <v>0</v>
      </c>
      <c r="IPT19">
        <f>'SEGUIMIENTO CONVENIOS'!IPO572</f>
        <v>0</v>
      </c>
      <c r="IPU19">
        <f>'SEGUIMIENTO CONVENIOS'!IPP572</f>
        <v>0</v>
      </c>
      <c r="IPV19">
        <f>'SEGUIMIENTO CONVENIOS'!IPQ572</f>
        <v>0</v>
      </c>
      <c r="IPW19">
        <f>'SEGUIMIENTO CONVENIOS'!IPR572</f>
        <v>0</v>
      </c>
      <c r="IPX19">
        <f>'SEGUIMIENTO CONVENIOS'!IPS572</f>
        <v>0</v>
      </c>
      <c r="IPY19">
        <f>'SEGUIMIENTO CONVENIOS'!IPT572</f>
        <v>0</v>
      </c>
      <c r="IPZ19">
        <f>'SEGUIMIENTO CONVENIOS'!IPU572</f>
        <v>0</v>
      </c>
      <c r="IQA19">
        <f>'SEGUIMIENTO CONVENIOS'!IPV572</f>
        <v>0</v>
      </c>
      <c r="IQB19">
        <f>'SEGUIMIENTO CONVENIOS'!IPW572</f>
        <v>0</v>
      </c>
      <c r="IQC19">
        <f>'SEGUIMIENTO CONVENIOS'!IPX572</f>
        <v>0</v>
      </c>
      <c r="IQD19">
        <f>'SEGUIMIENTO CONVENIOS'!IPY572</f>
        <v>0</v>
      </c>
      <c r="IQE19">
        <f>'SEGUIMIENTO CONVENIOS'!IPZ572</f>
        <v>0</v>
      </c>
      <c r="IQF19">
        <f>'SEGUIMIENTO CONVENIOS'!IQA572</f>
        <v>0</v>
      </c>
      <c r="IQG19">
        <f>'SEGUIMIENTO CONVENIOS'!IQB572</f>
        <v>0</v>
      </c>
      <c r="IQH19">
        <f>'SEGUIMIENTO CONVENIOS'!IQC572</f>
        <v>0</v>
      </c>
      <c r="IQI19">
        <f>'SEGUIMIENTO CONVENIOS'!IQD572</f>
        <v>0</v>
      </c>
      <c r="IQJ19">
        <f>'SEGUIMIENTO CONVENIOS'!IQE572</f>
        <v>0</v>
      </c>
      <c r="IQK19">
        <f>'SEGUIMIENTO CONVENIOS'!IQF572</f>
        <v>0</v>
      </c>
      <c r="IQL19">
        <f>'SEGUIMIENTO CONVENIOS'!IQG572</f>
        <v>0</v>
      </c>
      <c r="IQM19">
        <f>'SEGUIMIENTO CONVENIOS'!IQH572</f>
        <v>0</v>
      </c>
      <c r="IQN19">
        <f>'SEGUIMIENTO CONVENIOS'!IQI572</f>
        <v>0</v>
      </c>
      <c r="IQO19">
        <f>'SEGUIMIENTO CONVENIOS'!IQJ572</f>
        <v>0</v>
      </c>
      <c r="IQP19">
        <f>'SEGUIMIENTO CONVENIOS'!IQK572</f>
        <v>0</v>
      </c>
      <c r="IQQ19">
        <f>'SEGUIMIENTO CONVENIOS'!IQL572</f>
        <v>0</v>
      </c>
      <c r="IQR19">
        <f>'SEGUIMIENTO CONVENIOS'!IQM572</f>
        <v>0</v>
      </c>
      <c r="IQS19">
        <f>'SEGUIMIENTO CONVENIOS'!IQN572</f>
        <v>0</v>
      </c>
      <c r="IQT19">
        <f>'SEGUIMIENTO CONVENIOS'!IQO572</f>
        <v>0</v>
      </c>
      <c r="IQU19">
        <f>'SEGUIMIENTO CONVENIOS'!IQP572</f>
        <v>0</v>
      </c>
      <c r="IQV19">
        <f>'SEGUIMIENTO CONVENIOS'!IQQ572</f>
        <v>0</v>
      </c>
      <c r="IQW19">
        <f>'SEGUIMIENTO CONVENIOS'!IQR572</f>
        <v>0</v>
      </c>
      <c r="IQX19">
        <f>'SEGUIMIENTO CONVENIOS'!IQS572</f>
        <v>0</v>
      </c>
      <c r="IQY19">
        <f>'SEGUIMIENTO CONVENIOS'!IQT572</f>
        <v>0</v>
      </c>
      <c r="IQZ19">
        <f>'SEGUIMIENTO CONVENIOS'!IQU572</f>
        <v>0</v>
      </c>
      <c r="IRA19">
        <f>'SEGUIMIENTO CONVENIOS'!IQV572</f>
        <v>0</v>
      </c>
      <c r="IRB19">
        <f>'SEGUIMIENTO CONVENIOS'!IQW572</f>
        <v>0</v>
      </c>
      <c r="IRC19">
        <f>'SEGUIMIENTO CONVENIOS'!IQX572</f>
        <v>0</v>
      </c>
      <c r="IRD19">
        <f>'SEGUIMIENTO CONVENIOS'!IQY572</f>
        <v>0</v>
      </c>
      <c r="IRE19">
        <f>'SEGUIMIENTO CONVENIOS'!IQZ572</f>
        <v>0</v>
      </c>
      <c r="IRF19">
        <f>'SEGUIMIENTO CONVENIOS'!IRA572</f>
        <v>0</v>
      </c>
      <c r="IRG19">
        <f>'SEGUIMIENTO CONVENIOS'!IRB572</f>
        <v>0</v>
      </c>
      <c r="IRH19">
        <f>'SEGUIMIENTO CONVENIOS'!IRC572</f>
        <v>0</v>
      </c>
      <c r="IRI19">
        <f>'SEGUIMIENTO CONVENIOS'!IRD572</f>
        <v>0</v>
      </c>
      <c r="IRJ19">
        <f>'SEGUIMIENTO CONVENIOS'!IRE572</f>
        <v>0</v>
      </c>
      <c r="IRK19">
        <f>'SEGUIMIENTO CONVENIOS'!IRF572</f>
        <v>0</v>
      </c>
      <c r="IRL19">
        <f>'SEGUIMIENTO CONVENIOS'!IRG572</f>
        <v>0</v>
      </c>
      <c r="IRM19">
        <f>'SEGUIMIENTO CONVENIOS'!IRH572</f>
        <v>0</v>
      </c>
      <c r="IRN19">
        <f>'SEGUIMIENTO CONVENIOS'!IRI572</f>
        <v>0</v>
      </c>
      <c r="IRO19">
        <f>'SEGUIMIENTO CONVENIOS'!IRJ572</f>
        <v>0</v>
      </c>
      <c r="IRP19">
        <f>'SEGUIMIENTO CONVENIOS'!IRK572</f>
        <v>0</v>
      </c>
      <c r="IRQ19">
        <f>'SEGUIMIENTO CONVENIOS'!IRL572</f>
        <v>0</v>
      </c>
      <c r="IRR19">
        <f>'SEGUIMIENTO CONVENIOS'!IRM572</f>
        <v>0</v>
      </c>
      <c r="IRS19">
        <f>'SEGUIMIENTO CONVENIOS'!IRN572</f>
        <v>0</v>
      </c>
      <c r="IRT19">
        <f>'SEGUIMIENTO CONVENIOS'!IRO572</f>
        <v>0</v>
      </c>
      <c r="IRU19">
        <f>'SEGUIMIENTO CONVENIOS'!IRP572</f>
        <v>0</v>
      </c>
      <c r="IRV19">
        <f>'SEGUIMIENTO CONVENIOS'!IRQ572</f>
        <v>0</v>
      </c>
      <c r="IRW19">
        <f>'SEGUIMIENTO CONVENIOS'!IRR572</f>
        <v>0</v>
      </c>
      <c r="IRX19">
        <f>'SEGUIMIENTO CONVENIOS'!IRS572</f>
        <v>0</v>
      </c>
      <c r="IRY19">
        <f>'SEGUIMIENTO CONVENIOS'!IRT572</f>
        <v>0</v>
      </c>
      <c r="IRZ19">
        <f>'SEGUIMIENTO CONVENIOS'!IRU572</f>
        <v>0</v>
      </c>
      <c r="ISA19">
        <f>'SEGUIMIENTO CONVENIOS'!IRV572</f>
        <v>0</v>
      </c>
      <c r="ISB19">
        <f>'SEGUIMIENTO CONVENIOS'!IRW572</f>
        <v>0</v>
      </c>
      <c r="ISC19">
        <f>'SEGUIMIENTO CONVENIOS'!IRX572</f>
        <v>0</v>
      </c>
      <c r="ISD19">
        <f>'SEGUIMIENTO CONVENIOS'!IRY572</f>
        <v>0</v>
      </c>
      <c r="ISE19">
        <f>'SEGUIMIENTO CONVENIOS'!IRZ572</f>
        <v>0</v>
      </c>
      <c r="ISF19">
        <f>'SEGUIMIENTO CONVENIOS'!ISA572</f>
        <v>0</v>
      </c>
      <c r="ISG19">
        <f>'SEGUIMIENTO CONVENIOS'!ISB572</f>
        <v>0</v>
      </c>
      <c r="ISH19">
        <f>'SEGUIMIENTO CONVENIOS'!ISC572</f>
        <v>0</v>
      </c>
      <c r="ISI19">
        <f>'SEGUIMIENTO CONVENIOS'!ISD572</f>
        <v>0</v>
      </c>
      <c r="ISJ19">
        <f>'SEGUIMIENTO CONVENIOS'!ISE572</f>
        <v>0</v>
      </c>
      <c r="ISK19">
        <f>'SEGUIMIENTO CONVENIOS'!ISF572</f>
        <v>0</v>
      </c>
      <c r="ISL19">
        <f>'SEGUIMIENTO CONVENIOS'!ISG572</f>
        <v>0</v>
      </c>
      <c r="ISM19">
        <f>'SEGUIMIENTO CONVENIOS'!ISH572</f>
        <v>0</v>
      </c>
      <c r="ISN19">
        <f>'SEGUIMIENTO CONVENIOS'!ISI572</f>
        <v>0</v>
      </c>
      <c r="ISO19">
        <f>'SEGUIMIENTO CONVENIOS'!ISJ572</f>
        <v>0</v>
      </c>
      <c r="ISP19">
        <f>'SEGUIMIENTO CONVENIOS'!ISK572</f>
        <v>0</v>
      </c>
      <c r="ISQ19">
        <f>'SEGUIMIENTO CONVENIOS'!ISL572</f>
        <v>0</v>
      </c>
      <c r="ISR19">
        <f>'SEGUIMIENTO CONVENIOS'!ISM572</f>
        <v>0</v>
      </c>
      <c r="ISS19">
        <f>'SEGUIMIENTO CONVENIOS'!ISN572</f>
        <v>0</v>
      </c>
      <c r="IST19">
        <f>'SEGUIMIENTO CONVENIOS'!ISO572</f>
        <v>0</v>
      </c>
      <c r="ISU19">
        <f>'SEGUIMIENTO CONVENIOS'!ISP572</f>
        <v>0</v>
      </c>
      <c r="ISV19">
        <f>'SEGUIMIENTO CONVENIOS'!ISQ572</f>
        <v>0</v>
      </c>
      <c r="ISW19">
        <f>'SEGUIMIENTO CONVENIOS'!ISR572</f>
        <v>0</v>
      </c>
      <c r="ISX19">
        <f>'SEGUIMIENTO CONVENIOS'!ISS572</f>
        <v>0</v>
      </c>
      <c r="ISY19">
        <f>'SEGUIMIENTO CONVENIOS'!IST572</f>
        <v>0</v>
      </c>
      <c r="ISZ19">
        <f>'SEGUIMIENTO CONVENIOS'!ISU572</f>
        <v>0</v>
      </c>
      <c r="ITA19">
        <f>'SEGUIMIENTO CONVENIOS'!ISV572</f>
        <v>0</v>
      </c>
      <c r="ITB19">
        <f>'SEGUIMIENTO CONVENIOS'!ISW572</f>
        <v>0</v>
      </c>
      <c r="ITC19">
        <f>'SEGUIMIENTO CONVENIOS'!ISX572</f>
        <v>0</v>
      </c>
      <c r="ITD19">
        <f>'SEGUIMIENTO CONVENIOS'!ISY572</f>
        <v>0</v>
      </c>
      <c r="ITE19">
        <f>'SEGUIMIENTO CONVENIOS'!ISZ572</f>
        <v>0</v>
      </c>
      <c r="ITF19">
        <f>'SEGUIMIENTO CONVENIOS'!ITA572</f>
        <v>0</v>
      </c>
      <c r="ITG19">
        <f>'SEGUIMIENTO CONVENIOS'!ITB572</f>
        <v>0</v>
      </c>
      <c r="ITH19">
        <f>'SEGUIMIENTO CONVENIOS'!ITC572</f>
        <v>0</v>
      </c>
      <c r="ITI19">
        <f>'SEGUIMIENTO CONVENIOS'!ITD572</f>
        <v>0</v>
      </c>
      <c r="ITJ19">
        <f>'SEGUIMIENTO CONVENIOS'!ITE572</f>
        <v>0</v>
      </c>
      <c r="ITK19">
        <f>'SEGUIMIENTO CONVENIOS'!ITF572</f>
        <v>0</v>
      </c>
      <c r="ITL19">
        <f>'SEGUIMIENTO CONVENIOS'!ITG572</f>
        <v>0</v>
      </c>
      <c r="ITM19">
        <f>'SEGUIMIENTO CONVENIOS'!ITH572</f>
        <v>0</v>
      </c>
      <c r="ITN19">
        <f>'SEGUIMIENTO CONVENIOS'!ITI572</f>
        <v>0</v>
      </c>
      <c r="ITO19">
        <f>'SEGUIMIENTO CONVENIOS'!ITJ572</f>
        <v>0</v>
      </c>
      <c r="ITP19">
        <f>'SEGUIMIENTO CONVENIOS'!ITK572</f>
        <v>0</v>
      </c>
      <c r="ITQ19">
        <f>'SEGUIMIENTO CONVENIOS'!ITL572</f>
        <v>0</v>
      </c>
      <c r="ITR19">
        <f>'SEGUIMIENTO CONVENIOS'!ITM572</f>
        <v>0</v>
      </c>
      <c r="ITS19">
        <f>'SEGUIMIENTO CONVENIOS'!ITN572</f>
        <v>0</v>
      </c>
      <c r="ITT19">
        <f>'SEGUIMIENTO CONVENIOS'!ITO572</f>
        <v>0</v>
      </c>
      <c r="ITU19">
        <f>'SEGUIMIENTO CONVENIOS'!ITP572</f>
        <v>0</v>
      </c>
      <c r="ITV19">
        <f>'SEGUIMIENTO CONVENIOS'!ITQ572</f>
        <v>0</v>
      </c>
      <c r="ITW19">
        <f>'SEGUIMIENTO CONVENIOS'!ITR572</f>
        <v>0</v>
      </c>
      <c r="ITX19">
        <f>'SEGUIMIENTO CONVENIOS'!ITS572</f>
        <v>0</v>
      </c>
      <c r="ITY19">
        <f>'SEGUIMIENTO CONVENIOS'!ITT572</f>
        <v>0</v>
      </c>
      <c r="ITZ19">
        <f>'SEGUIMIENTO CONVENIOS'!ITU572</f>
        <v>0</v>
      </c>
      <c r="IUA19">
        <f>'SEGUIMIENTO CONVENIOS'!ITV572</f>
        <v>0</v>
      </c>
      <c r="IUB19">
        <f>'SEGUIMIENTO CONVENIOS'!ITW572</f>
        <v>0</v>
      </c>
      <c r="IUC19">
        <f>'SEGUIMIENTO CONVENIOS'!ITX572</f>
        <v>0</v>
      </c>
      <c r="IUD19">
        <f>'SEGUIMIENTO CONVENIOS'!ITY572</f>
        <v>0</v>
      </c>
      <c r="IUE19">
        <f>'SEGUIMIENTO CONVENIOS'!ITZ572</f>
        <v>0</v>
      </c>
      <c r="IUF19">
        <f>'SEGUIMIENTO CONVENIOS'!IUA572</f>
        <v>0</v>
      </c>
      <c r="IUG19">
        <f>'SEGUIMIENTO CONVENIOS'!IUB572</f>
        <v>0</v>
      </c>
      <c r="IUH19">
        <f>'SEGUIMIENTO CONVENIOS'!IUC572</f>
        <v>0</v>
      </c>
      <c r="IUI19">
        <f>'SEGUIMIENTO CONVENIOS'!IUD572</f>
        <v>0</v>
      </c>
      <c r="IUJ19">
        <f>'SEGUIMIENTO CONVENIOS'!IUE572</f>
        <v>0</v>
      </c>
      <c r="IUK19">
        <f>'SEGUIMIENTO CONVENIOS'!IUF572</f>
        <v>0</v>
      </c>
      <c r="IUL19">
        <f>'SEGUIMIENTO CONVENIOS'!IUG572</f>
        <v>0</v>
      </c>
      <c r="IUM19">
        <f>'SEGUIMIENTO CONVENIOS'!IUH572</f>
        <v>0</v>
      </c>
      <c r="IUN19">
        <f>'SEGUIMIENTO CONVENIOS'!IUI572</f>
        <v>0</v>
      </c>
      <c r="IUO19">
        <f>'SEGUIMIENTO CONVENIOS'!IUJ572</f>
        <v>0</v>
      </c>
      <c r="IUP19">
        <f>'SEGUIMIENTO CONVENIOS'!IUK572</f>
        <v>0</v>
      </c>
      <c r="IUQ19">
        <f>'SEGUIMIENTO CONVENIOS'!IUL572</f>
        <v>0</v>
      </c>
      <c r="IUR19">
        <f>'SEGUIMIENTO CONVENIOS'!IUM572</f>
        <v>0</v>
      </c>
      <c r="IUS19">
        <f>'SEGUIMIENTO CONVENIOS'!IUN572</f>
        <v>0</v>
      </c>
      <c r="IUT19">
        <f>'SEGUIMIENTO CONVENIOS'!IUO572</f>
        <v>0</v>
      </c>
      <c r="IUU19">
        <f>'SEGUIMIENTO CONVENIOS'!IUP572</f>
        <v>0</v>
      </c>
      <c r="IUV19">
        <f>'SEGUIMIENTO CONVENIOS'!IUQ572</f>
        <v>0</v>
      </c>
      <c r="IUW19">
        <f>'SEGUIMIENTO CONVENIOS'!IUR572</f>
        <v>0</v>
      </c>
      <c r="IUX19">
        <f>'SEGUIMIENTO CONVENIOS'!IUS572</f>
        <v>0</v>
      </c>
      <c r="IUY19">
        <f>'SEGUIMIENTO CONVENIOS'!IUT572</f>
        <v>0</v>
      </c>
      <c r="IUZ19">
        <f>'SEGUIMIENTO CONVENIOS'!IUU572</f>
        <v>0</v>
      </c>
      <c r="IVA19">
        <f>'SEGUIMIENTO CONVENIOS'!IUV572</f>
        <v>0</v>
      </c>
      <c r="IVB19">
        <f>'SEGUIMIENTO CONVENIOS'!IUW572</f>
        <v>0</v>
      </c>
      <c r="IVC19">
        <f>'SEGUIMIENTO CONVENIOS'!IUX572</f>
        <v>0</v>
      </c>
      <c r="IVD19">
        <f>'SEGUIMIENTO CONVENIOS'!IUY572</f>
        <v>0</v>
      </c>
      <c r="IVE19">
        <f>'SEGUIMIENTO CONVENIOS'!IUZ572</f>
        <v>0</v>
      </c>
      <c r="IVF19">
        <f>'SEGUIMIENTO CONVENIOS'!IVA572</f>
        <v>0</v>
      </c>
      <c r="IVG19">
        <f>'SEGUIMIENTO CONVENIOS'!IVB572</f>
        <v>0</v>
      </c>
      <c r="IVH19">
        <f>'SEGUIMIENTO CONVENIOS'!IVC572</f>
        <v>0</v>
      </c>
      <c r="IVI19">
        <f>'SEGUIMIENTO CONVENIOS'!IVD572</f>
        <v>0</v>
      </c>
      <c r="IVJ19">
        <f>'SEGUIMIENTO CONVENIOS'!IVE572</f>
        <v>0</v>
      </c>
      <c r="IVK19">
        <f>'SEGUIMIENTO CONVENIOS'!IVF572</f>
        <v>0</v>
      </c>
      <c r="IVL19">
        <f>'SEGUIMIENTO CONVENIOS'!IVG572</f>
        <v>0</v>
      </c>
      <c r="IVM19">
        <f>'SEGUIMIENTO CONVENIOS'!IVH572</f>
        <v>0</v>
      </c>
      <c r="IVN19">
        <f>'SEGUIMIENTO CONVENIOS'!IVI572</f>
        <v>0</v>
      </c>
      <c r="IVO19">
        <f>'SEGUIMIENTO CONVENIOS'!IVJ572</f>
        <v>0</v>
      </c>
      <c r="IVP19">
        <f>'SEGUIMIENTO CONVENIOS'!IVK572</f>
        <v>0</v>
      </c>
      <c r="IVQ19">
        <f>'SEGUIMIENTO CONVENIOS'!IVL572</f>
        <v>0</v>
      </c>
      <c r="IVR19">
        <f>'SEGUIMIENTO CONVENIOS'!IVM572</f>
        <v>0</v>
      </c>
      <c r="IVS19">
        <f>'SEGUIMIENTO CONVENIOS'!IVN572</f>
        <v>0</v>
      </c>
      <c r="IVT19">
        <f>'SEGUIMIENTO CONVENIOS'!IVO572</f>
        <v>0</v>
      </c>
      <c r="IVU19">
        <f>'SEGUIMIENTO CONVENIOS'!IVP572</f>
        <v>0</v>
      </c>
      <c r="IVV19">
        <f>'SEGUIMIENTO CONVENIOS'!IVQ572</f>
        <v>0</v>
      </c>
      <c r="IVW19">
        <f>'SEGUIMIENTO CONVENIOS'!IVR572</f>
        <v>0</v>
      </c>
      <c r="IVX19">
        <f>'SEGUIMIENTO CONVENIOS'!IVS572</f>
        <v>0</v>
      </c>
      <c r="IVY19">
        <f>'SEGUIMIENTO CONVENIOS'!IVT572</f>
        <v>0</v>
      </c>
      <c r="IVZ19">
        <f>'SEGUIMIENTO CONVENIOS'!IVU572</f>
        <v>0</v>
      </c>
      <c r="IWA19">
        <f>'SEGUIMIENTO CONVENIOS'!IVV572</f>
        <v>0</v>
      </c>
      <c r="IWB19">
        <f>'SEGUIMIENTO CONVENIOS'!IVW572</f>
        <v>0</v>
      </c>
      <c r="IWC19">
        <f>'SEGUIMIENTO CONVENIOS'!IVX572</f>
        <v>0</v>
      </c>
      <c r="IWD19">
        <f>'SEGUIMIENTO CONVENIOS'!IVY572</f>
        <v>0</v>
      </c>
      <c r="IWE19">
        <f>'SEGUIMIENTO CONVENIOS'!IVZ572</f>
        <v>0</v>
      </c>
      <c r="IWF19">
        <f>'SEGUIMIENTO CONVENIOS'!IWA572</f>
        <v>0</v>
      </c>
      <c r="IWG19">
        <f>'SEGUIMIENTO CONVENIOS'!IWB572</f>
        <v>0</v>
      </c>
      <c r="IWH19">
        <f>'SEGUIMIENTO CONVENIOS'!IWC572</f>
        <v>0</v>
      </c>
      <c r="IWI19">
        <f>'SEGUIMIENTO CONVENIOS'!IWD572</f>
        <v>0</v>
      </c>
      <c r="IWJ19">
        <f>'SEGUIMIENTO CONVENIOS'!IWE572</f>
        <v>0</v>
      </c>
      <c r="IWK19">
        <f>'SEGUIMIENTO CONVENIOS'!IWF572</f>
        <v>0</v>
      </c>
      <c r="IWL19">
        <f>'SEGUIMIENTO CONVENIOS'!IWG572</f>
        <v>0</v>
      </c>
      <c r="IWM19">
        <f>'SEGUIMIENTO CONVENIOS'!IWH572</f>
        <v>0</v>
      </c>
      <c r="IWN19">
        <f>'SEGUIMIENTO CONVENIOS'!IWI572</f>
        <v>0</v>
      </c>
      <c r="IWO19">
        <f>'SEGUIMIENTO CONVENIOS'!IWJ572</f>
        <v>0</v>
      </c>
      <c r="IWP19">
        <f>'SEGUIMIENTO CONVENIOS'!IWK572</f>
        <v>0</v>
      </c>
      <c r="IWQ19">
        <f>'SEGUIMIENTO CONVENIOS'!IWL572</f>
        <v>0</v>
      </c>
      <c r="IWR19">
        <f>'SEGUIMIENTO CONVENIOS'!IWM572</f>
        <v>0</v>
      </c>
      <c r="IWS19">
        <f>'SEGUIMIENTO CONVENIOS'!IWN572</f>
        <v>0</v>
      </c>
      <c r="IWT19">
        <f>'SEGUIMIENTO CONVENIOS'!IWO572</f>
        <v>0</v>
      </c>
      <c r="IWU19">
        <f>'SEGUIMIENTO CONVENIOS'!IWP572</f>
        <v>0</v>
      </c>
      <c r="IWV19">
        <f>'SEGUIMIENTO CONVENIOS'!IWQ572</f>
        <v>0</v>
      </c>
      <c r="IWW19">
        <f>'SEGUIMIENTO CONVENIOS'!IWR572</f>
        <v>0</v>
      </c>
      <c r="IWX19">
        <f>'SEGUIMIENTO CONVENIOS'!IWS572</f>
        <v>0</v>
      </c>
      <c r="IWY19">
        <f>'SEGUIMIENTO CONVENIOS'!IWT572</f>
        <v>0</v>
      </c>
      <c r="IWZ19">
        <f>'SEGUIMIENTO CONVENIOS'!IWU572</f>
        <v>0</v>
      </c>
      <c r="IXA19">
        <f>'SEGUIMIENTO CONVENIOS'!IWV572</f>
        <v>0</v>
      </c>
      <c r="IXB19">
        <f>'SEGUIMIENTO CONVENIOS'!IWW572</f>
        <v>0</v>
      </c>
      <c r="IXC19">
        <f>'SEGUIMIENTO CONVENIOS'!IWX572</f>
        <v>0</v>
      </c>
      <c r="IXD19">
        <f>'SEGUIMIENTO CONVENIOS'!IWY572</f>
        <v>0</v>
      </c>
      <c r="IXE19">
        <f>'SEGUIMIENTO CONVENIOS'!IWZ572</f>
        <v>0</v>
      </c>
      <c r="IXF19">
        <f>'SEGUIMIENTO CONVENIOS'!IXA572</f>
        <v>0</v>
      </c>
      <c r="IXG19">
        <f>'SEGUIMIENTO CONVENIOS'!IXB572</f>
        <v>0</v>
      </c>
      <c r="IXH19">
        <f>'SEGUIMIENTO CONVENIOS'!IXC572</f>
        <v>0</v>
      </c>
      <c r="IXI19">
        <f>'SEGUIMIENTO CONVENIOS'!IXD572</f>
        <v>0</v>
      </c>
      <c r="IXJ19">
        <f>'SEGUIMIENTO CONVENIOS'!IXE572</f>
        <v>0</v>
      </c>
      <c r="IXK19">
        <f>'SEGUIMIENTO CONVENIOS'!IXF572</f>
        <v>0</v>
      </c>
      <c r="IXL19">
        <f>'SEGUIMIENTO CONVENIOS'!IXG572</f>
        <v>0</v>
      </c>
      <c r="IXM19">
        <f>'SEGUIMIENTO CONVENIOS'!IXH572</f>
        <v>0</v>
      </c>
      <c r="IXN19">
        <f>'SEGUIMIENTO CONVENIOS'!IXI572</f>
        <v>0</v>
      </c>
      <c r="IXO19">
        <f>'SEGUIMIENTO CONVENIOS'!IXJ572</f>
        <v>0</v>
      </c>
      <c r="IXP19">
        <f>'SEGUIMIENTO CONVENIOS'!IXK572</f>
        <v>0</v>
      </c>
      <c r="IXQ19">
        <f>'SEGUIMIENTO CONVENIOS'!IXL572</f>
        <v>0</v>
      </c>
      <c r="IXR19">
        <f>'SEGUIMIENTO CONVENIOS'!IXM572</f>
        <v>0</v>
      </c>
      <c r="IXS19">
        <f>'SEGUIMIENTO CONVENIOS'!IXN572</f>
        <v>0</v>
      </c>
      <c r="IXT19">
        <f>'SEGUIMIENTO CONVENIOS'!IXO572</f>
        <v>0</v>
      </c>
      <c r="IXU19">
        <f>'SEGUIMIENTO CONVENIOS'!IXP572</f>
        <v>0</v>
      </c>
      <c r="IXV19">
        <f>'SEGUIMIENTO CONVENIOS'!IXQ572</f>
        <v>0</v>
      </c>
      <c r="IXW19">
        <f>'SEGUIMIENTO CONVENIOS'!IXR572</f>
        <v>0</v>
      </c>
      <c r="IXX19">
        <f>'SEGUIMIENTO CONVENIOS'!IXS572</f>
        <v>0</v>
      </c>
      <c r="IXY19">
        <f>'SEGUIMIENTO CONVENIOS'!IXT572</f>
        <v>0</v>
      </c>
      <c r="IXZ19">
        <f>'SEGUIMIENTO CONVENIOS'!IXU572</f>
        <v>0</v>
      </c>
      <c r="IYA19">
        <f>'SEGUIMIENTO CONVENIOS'!IXV572</f>
        <v>0</v>
      </c>
      <c r="IYB19">
        <f>'SEGUIMIENTO CONVENIOS'!IXW572</f>
        <v>0</v>
      </c>
      <c r="IYC19">
        <f>'SEGUIMIENTO CONVENIOS'!IXX572</f>
        <v>0</v>
      </c>
      <c r="IYD19">
        <f>'SEGUIMIENTO CONVENIOS'!IXY572</f>
        <v>0</v>
      </c>
      <c r="IYE19">
        <f>'SEGUIMIENTO CONVENIOS'!IXZ572</f>
        <v>0</v>
      </c>
      <c r="IYF19">
        <f>'SEGUIMIENTO CONVENIOS'!IYA572</f>
        <v>0</v>
      </c>
      <c r="IYG19">
        <f>'SEGUIMIENTO CONVENIOS'!IYB572</f>
        <v>0</v>
      </c>
      <c r="IYH19">
        <f>'SEGUIMIENTO CONVENIOS'!IYC572</f>
        <v>0</v>
      </c>
      <c r="IYI19">
        <f>'SEGUIMIENTO CONVENIOS'!IYD572</f>
        <v>0</v>
      </c>
      <c r="IYJ19">
        <f>'SEGUIMIENTO CONVENIOS'!IYE572</f>
        <v>0</v>
      </c>
      <c r="IYK19">
        <f>'SEGUIMIENTO CONVENIOS'!IYF572</f>
        <v>0</v>
      </c>
      <c r="IYL19">
        <f>'SEGUIMIENTO CONVENIOS'!IYG572</f>
        <v>0</v>
      </c>
      <c r="IYM19">
        <f>'SEGUIMIENTO CONVENIOS'!IYH572</f>
        <v>0</v>
      </c>
      <c r="IYN19">
        <f>'SEGUIMIENTO CONVENIOS'!IYI572</f>
        <v>0</v>
      </c>
      <c r="IYO19">
        <f>'SEGUIMIENTO CONVENIOS'!IYJ572</f>
        <v>0</v>
      </c>
      <c r="IYP19">
        <f>'SEGUIMIENTO CONVENIOS'!IYK572</f>
        <v>0</v>
      </c>
      <c r="IYQ19">
        <f>'SEGUIMIENTO CONVENIOS'!IYL572</f>
        <v>0</v>
      </c>
      <c r="IYR19">
        <f>'SEGUIMIENTO CONVENIOS'!IYM572</f>
        <v>0</v>
      </c>
      <c r="IYS19">
        <f>'SEGUIMIENTO CONVENIOS'!IYN572</f>
        <v>0</v>
      </c>
      <c r="IYT19">
        <f>'SEGUIMIENTO CONVENIOS'!IYO572</f>
        <v>0</v>
      </c>
      <c r="IYU19">
        <f>'SEGUIMIENTO CONVENIOS'!IYP572</f>
        <v>0</v>
      </c>
      <c r="IYV19">
        <f>'SEGUIMIENTO CONVENIOS'!IYQ572</f>
        <v>0</v>
      </c>
      <c r="IYW19">
        <f>'SEGUIMIENTO CONVENIOS'!IYR572</f>
        <v>0</v>
      </c>
      <c r="IYX19">
        <f>'SEGUIMIENTO CONVENIOS'!IYS572</f>
        <v>0</v>
      </c>
      <c r="IYY19">
        <f>'SEGUIMIENTO CONVENIOS'!IYT572</f>
        <v>0</v>
      </c>
      <c r="IYZ19">
        <f>'SEGUIMIENTO CONVENIOS'!IYU572</f>
        <v>0</v>
      </c>
      <c r="IZA19">
        <f>'SEGUIMIENTO CONVENIOS'!IYV572</f>
        <v>0</v>
      </c>
      <c r="IZB19">
        <f>'SEGUIMIENTO CONVENIOS'!IYW572</f>
        <v>0</v>
      </c>
      <c r="IZC19">
        <f>'SEGUIMIENTO CONVENIOS'!IYX572</f>
        <v>0</v>
      </c>
      <c r="IZD19">
        <f>'SEGUIMIENTO CONVENIOS'!IYY572</f>
        <v>0</v>
      </c>
      <c r="IZE19">
        <f>'SEGUIMIENTO CONVENIOS'!IYZ572</f>
        <v>0</v>
      </c>
      <c r="IZF19">
        <f>'SEGUIMIENTO CONVENIOS'!IZA572</f>
        <v>0</v>
      </c>
      <c r="IZG19">
        <f>'SEGUIMIENTO CONVENIOS'!IZB572</f>
        <v>0</v>
      </c>
      <c r="IZH19">
        <f>'SEGUIMIENTO CONVENIOS'!IZC572</f>
        <v>0</v>
      </c>
      <c r="IZI19">
        <f>'SEGUIMIENTO CONVENIOS'!IZD572</f>
        <v>0</v>
      </c>
      <c r="IZJ19">
        <f>'SEGUIMIENTO CONVENIOS'!IZE572</f>
        <v>0</v>
      </c>
      <c r="IZK19">
        <f>'SEGUIMIENTO CONVENIOS'!IZF572</f>
        <v>0</v>
      </c>
      <c r="IZL19">
        <f>'SEGUIMIENTO CONVENIOS'!IZG572</f>
        <v>0</v>
      </c>
      <c r="IZM19">
        <f>'SEGUIMIENTO CONVENIOS'!IZH572</f>
        <v>0</v>
      </c>
      <c r="IZN19">
        <f>'SEGUIMIENTO CONVENIOS'!IZI572</f>
        <v>0</v>
      </c>
      <c r="IZO19">
        <f>'SEGUIMIENTO CONVENIOS'!IZJ572</f>
        <v>0</v>
      </c>
      <c r="IZP19">
        <f>'SEGUIMIENTO CONVENIOS'!IZK572</f>
        <v>0</v>
      </c>
      <c r="IZQ19">
        <f>'SEGUIMIENTO CONVENIOS'!IZL572</f>
        <v>0</v>
      </c>
      <c r="IZR19">
        <f>'SEGUIMIENTO CONVENIOS'!IZM572</f>
        <v>0</v>
      </c>
      <c r="IZS19">
        <f>'SEGUIMIENTO CONVENIOS'!IZN572</f>
        <v>0</v>
      </c>
      <c r="IZT19">
        <f>'SEGUIMIENTO CONVENIOS'!IZO572</f>
        <v>0</v>
      </c>
      <c r="IZU19">
        <f>'SEGUIMIENTO CONVENIOS'!IZP572</f>
        <v>0</v>
      </c>
      <c r="IZV19">
        <f>'SEGUIMIENTO CONVENIOS'!IZQ572</f>
        <v>0</v>
      </c>
      <c r="IZW19">
        <f>'SEGUIMIENTO CONVENIOS'!IZR572</f>
        <v>0</v>
      </c>
      <c r="IZX19">
        <f>'SEGUIMIENTO CONVENIOS'!IZS572</f>
        <v>0</v>
      </c>
      <c r="IZY19">
        <f>'SEGUIMIENTO CONVENIOS'!IZT572</f>
        <v>0</v>
      </c>
      <c r="IZZ19">
        <f>'SEGUIMIENTO CONVENIOS'!IZU572</f>
        <v>0</v>
      </c>
      <c r="JAA19">
        <f>'SEGUIMIENTO CONVENIOS'!IZV572</f>
        <v>0</v>
      </c>
      <c r="JAB19">
        <f>'SEGUIMIENTO CONVENIOS'!IZW572</f>
        <v>0</v>
      </c>
      <c r="JAC19">
        <f>'SEGUIMIENTO CONVENIOS'!IZX572</f>
        <v>0</v>
      </c>
      <c r="JAD19">
        <f>'SEGUIMIENTO CONVENIOS'!IZY572</f>
        <v>0</v>
      </c>
      <c r="JAE19">
        <f>'SEGUIMIENTO CONVENIOS'!IZZ572</f>
        <v>0</v>
      </c>
      <c r="JAF19">
        <f>'SEGUIMIENTO CONVENIOS'!JAA572</f>
        <v>0</v>
      </c>
      <c r="JAG19">
        <f>'SEGUIMIENTO CONVENIOS'!JAB572</f>
        <v>0</v>
      </c>
      <c r="JAH19">
        <f>'SEGUIMIENTO CONVENIOS'!JAC572</f>
        <v>0</v>
      </c>
      <c r="JAI19">
        <f>'SEGUIMIENTO CONVENIOS'!JAD572</f>
        <v>0</v>
      </c>
      <c r="JAJ19">
        <f>'SEGUIMIENTO CONVENIOS'!JAE572</f>
        <v>0</v>
      </c>
      <c r="JAK19">
        <f>'SEGUIMIENTO CONVENIOS'!JAF572</f>
        <v>0</v>
      </c>
      <c r="JAL19">
        <f>'SEGUIMIENTO CONVENIOS'!JAG572</f>
        <v>0</v>
      </c>
      <c r="JAM19">
        <f>'SEGUIMIENTO CONVENIOS'!JAH572</f>
        <v>0</v>
      </c>
      <c r="JAN19">
        <f>'SEGUIMIENTO CONVENIOS'!JAI572</f>
        <v>0</v>
      </c>
      <c r="JAO19">
        <f>'SEGUIMIENTO CONVENIOS'!JAJ572</f>
        <v>0</v>
      </c>
      <c r="JAP19">
        <f>'SEGUIMIENTO CONVENIOS'!JAK572</f>
        <v>0</v>
      </c>
      <c r="JAQ19">
        <f>'SEGUIMIENTO CONVENIOS'!JAL572</f>
        <v>0</v>
      </c>
      <c r="JAR19">
        <f>'SEGUIMIENTO CONVENIOS'!JAM572</f>
        <v>0</v>
      </c>
      <c r="JAS19">
        <f>'SEGUIMIENTO CONVENIOS'!JAN572</f>
        <v>0</v>
      </c>
      <c r="JAT19">
        <f>'SEGUIMIENTO CONVENIOS'!JAO572</f>
        <v>0</v>
      </c>
      <c r="JAU19">
        <f>'SEGUIMIENTO CONVENIOS'!JAP572</f>
        <v>0</v>
      </c>
      <c r="JAV19">
        <f>'SEGUIMIENTO CONVENIOS'!JAQ572</f>
        <v>0</v>
      </c>
      <c r="JAW19">
        <f>'SEGUIMIENTO CONVENIOS'!JAR572</f>
        <v>0</v>
      </c>
      <c r="JAX19">
        <f>'SEGUIMIENTO CONVENIOS'!JAS572</f>
        <v>0</v>
      </c>
      <c r="JAY19">
        <f>'SEGUIMIENTO CONVENIOS'!JAT572</f>
        <v>0</v>
      </c>
      <c r="JAZ19">
        <f>'SEGUIMIENTO CONVENIOS'!JAU572</f>
        <v>0</v>
      </c>
      <c r="JBA19">
        <f>'SEGUIMIENTO CONVENIOS'!JAV572</f>
        <v>0</v>
      </c>
      <c r="JBB19">
        <f>'SEGUIMIENTO CONVENIOS'!JAW572</f>
        <v>0</v>
      </c>
      <c r="JBC19">
        <f>'SEGUIMIENTO CONVENIOS'!JAX572</f>
        <v>0</v>
      </c>
      <c r="JBD19">
        <f>'SEGUIMIENTO CONVENIOS'!JAY572</f>
        <v>0</v>
      </c>
      <c r="JBE19">
        <f>'SEGUIMIENTO CONVENIOS'!JAZ572</f>
        <v>0</v>
      </c>
      <c r="JBF19">
        <f>'SEGUIMIENTO CONVENIOS'!JBA572</f>
        <v>0</v>
      </c>
      <c r="JBG19">
        <f>'SEGUIMIENTO CONVENIOS'!JBB572</f>
        <v>0</v>
      </c>
      <c r="JBH19">
        <f>'SEGUIMIENTO CONVENIOS'!JBC572</f>
        <v>0</v>
      </c>
      <c r="JBI19">
        <f>'SEGUIMIENTO CONVENIOS'!JBD572</f>
        <v>0</v>
      </c>
      <c r="JBJ19">
        <f>'SEGUIMIENTO CONVENIOS'!JBE572</f>
        <v>0</v>
      </c>
      <c r="JBK19">
        <f>'SEGUIMIENTO CONVENIOS'!JBF572</f>
        <v>0</v>
      </c>
      <c r="JBL19">
        <f>'SEGUIMIENTO CONVENIOS'!JBG572</f>
        <v>0</v>
      </c>
      <c r="JBM19">
        <f>'SEGUIMIENTO CONVENIOS'!JBH572</f>
        <v>0</v>
      </c>
      <c r="JBN19">
        <f>'SEGUIMIENTO CONVENIOS'!JBI572</f>
        <v>0</v>
      </c>
      <c r="JBO19">
        <f>'SEGUIMIENTO CONVENIOS'!JBJ572</f>
        <v>0</v>
      </c>
      <c r="JBP19">
        <f>'SEGUIMIENTO CONVENIOS'!JBK572</f>
        <v>0</v>
      </c>
      <c r="JBQ19">
        <f>'SEGUIMIENTO CONVENIOS'!JBL572</f>
        <v>0</v>
      </c>
      <c r="JBR19">
        <f>'SEGUIMIENTO CONVENIOS'!JBM572</f>
        <v>0</v>
      </c>
      <c r="JBS19">
        <f>'SEGUIMIENTO CONVENIOS'!JBN572</f>
        <v>0</v>
      </c>
      <c r="JBT19">
        <f>'SEGUIMIENTO CONVENIOS'!JBO572</f>
        <v>0</v>
      </c>
      <c r="JBU19">
        <f>'SEGUIMIENTO CONVENIOS'!JBP572</f>
        <v>0</v>
      </c>
      <c r="JBV19">
        <f>'SEGUIMIENTO CONVENIOS'!JBQ572</f>
        <v>0</v>
      </c>
      <c r="JBW19">
        <f>'SEGUIMIENTO CONVENIOS'!JBR572</f>
        <v>0</v>
      </c>
      <c r="JBX19">
        <f>'SEGUIMIENTO CONVENIOS'!JBS572</f>
        <v>0</v>
      </c>
      <c r="JBY19">
        <f>'SEGUIMIENTO CONVENIOS'!JBT572</f>
        <v>0</v>
      </c>
      <c r="JBZ19">
        <f>'SEGUIMIENTO CONVENIOS'!JBU572</f>
        <v>0</v>
      </c>
      <c r="JCA19">
        <f>'SEGUIMIENTO CONVENIOS'!JBV572</f>
        <v>0</v>
      </c>
      <c r="JCB19">
        <f>'SEGUIMIENTO CONVENIOS'!JBW572</f>
        <v>0</v>
      </c>
      <c r="JCC19">
        <f>'SEGUIMIENTO CONVENIOS'!JBX572</f>
        <v>0</v>
      </c>
      <c r="JCD19">
        <f>'SEGUIMIENTO CONVENIOS'!JBY572</f>
        <v>0</v>
      </c>
      <c r="JCE19">
        <f>'SEGUIMIENTO CONVENIOS'!JBZ572</f>
        <v>0</v>
      </c>
      <c r="JCF19">
        <f>'SEGUIMIENTO CONVENIOS'!JCA572</f>
        <v>0</v>
      </c>
      <c r="JCG19">
        <f>'SEGUIMIENTO CONVENIOS'!JCB572</f>
        <v>0</v>
      </c>
      <c r="JCH19">
        <f>'SEGUIMIENTO CONVENIOS'!JCC572</f>
        <v>0</v>
      </c>
      <c r="JCI19">
        <f>'SEGUIMIENTO CONVENIOS'!JCD572</f>
        <v>0</v>
      </c>
      <c r="JCJ19">
        <f>'SEGUIMIENTO CONVENIOS'!JCE572</f>
        <v>0</v>
      </c>
      <c r="JCK19">
        <f>'SEGUIMIENTO CONVENIOS'!JCF572</f>
        <v>0</v>
      </c>
      <c r="JCL19">
        <f>'SEGUIMIENTO CONVENIOS'!JCG572</f>
        <v>0</v>
      </c>
      <c r="JCM19">
        <f>'SEGUIMIENTO CONVENIOS'!JCH572</f>
        <v>0</v>
      </c>
      <c r="JCN19">
        <f>'SEGUIMIENTO CONVENIOS'!JCI572</f>
        <v>0</v>
      </c>
      <c r="JCO19">
        <f>'SEGUIMIENTO CONVENIOS'!JCJ572</f>
        <v>0</v>
      </c>
      <c r="JCP19">
        <f>'SEGUIMIENTO CONVENIOS'!JCK572</f>
        <v>0</v>
      </c>
      <c r="JCQ19">
        <f>'SEGUIMIENTO CONVENIOS'!JCL572</f>
        <v>0</v>
      </c>
      <c r="JCR19">
        <f>'SEGUIMIENTO CONVENIOS'!JCM572</f>
        <v>0</v>
      </c>
      <c r="JCS19">
        <f>'SEGUIMIENTO CONVENIOS'!JCN572</f>
        <v>0</v>
      </c>
      <c r="JCT19">
        <f>'SEGUIMIENTO CONVENIOS'!JCO572</f>
        <v>0</v>
      </c>
      <c r="JCU19">
        <f>'SEGUIMIENTO CONVENIOS'!JCP572</f>
        <v>0</v>
      </c>
      <c r="JCV19">
        <f>'SEGUIMIENTO CONVENIOS'!JCQ572</f>
        <v>0</v>
      </c>
      <c r="JCW19">
        <f>'SEGUIMIENTO CONVENIOS'!JCR572</f>
        <v>0</v>
      </c>
      <c r="JCX19">
        <f>'SEGUIMIENTO CONVENIOS'!JCS572</f>
        <v>0</v>
      </c>
      <c r="JCY19">
        <f>'SEGUIMIENTO CONVENIOS'!JCT572</f>
        <v>0</v>
      </c>
      <c r="JCZ19">
        <f>'SEGUIMIENTO CONVENIOS'!JCU572</f>
        <v>0</v>
      </c>
      <c r="JDA19">
        <f>'SEGUIMIENTO CONVENIOS'!JCV572</f>
        <v>0</v>
      </c>
      <c r="JDB19">
        <f>'SEGUIMIENTO CONVENIOS'!JCW572</f>
        <v>0</v>
      </c>
      <c r="JDC19">
        <f>'SEGUIMIENTO CONVENIOS'!JCX572</f>
        <v>0</v>
      </c>
      <c r="JDD19">
        <f>'SEGUIMIENTO CONVENIOS'!JCY572</f>
        <v>0</v>
      </c>
      <c r="JDE19">
        <f>'SEGUIMIENTO CONVENIOS'!JCZ572</f>
        <v>0</v>
      </c>
      <c r="JDF19">
        <f>'SEGUIMIENTO CONVENIOS'!JDA572</f>
        <v>0</v>
      </c>
      <c r="JDG19">
        <f>'SEGUIMIENTO CONVENIOS'!JDB572</f>
        <v>0</v>
      </c>
      <c r="JDH19">
        <f>'SEGUIMIENTO CONVENIOS'!JDC572</f>
        <v>0</v>
      </c>
      <c r="JDI19">
        <f>'SEGUIMIENTO CONVENIOS'!JDD572</f>
        <v>0</v>
      </c>
      <c r="JDJ19">
        <f>'SEGUIMIENTO CONVENIOS'!JDE572</f>
        <v>0</v>
      </c>
      <c r="JDK19">
        <f>'SEGUIMIENTO CONVENIOS'!JDF572</f>
        <v>0</v>
      </c>
      <c r="JDL19">
        <f>'SEGUIMIENTO CONVENIOS'!JDG572</f>
        <v>0</v>
      </c>
      <c r="JDM19">
        <f>'SEGUIMIENTO CONVENIOS'!JDH572</f>
        <v>0</v>
      </c>
      <c r="JDN19">
        <f>'SEGUIMIENTO CONVENIOS'!JDI572</f>
        <v>0</v>
      </c>
      <c r="JDO19">
        <f>'SEGUIMIENTO CONVENIOS'!JDJ572</f>
        <v>0</v>
      </c>
      <c r="JDP19">
        <f>'SEGUIMIENTO CONVENIOS'!JDK572</f>
        <v>0</v>
      </c>
      <c r="JDQ19">
        <f>'SEGUIMIENTO CONVENIOS'!JDL572</f>
        <v>0</v>
      </c>
      <c r="JDR19">
        <f>'SEGUIMIENTO CONVENIOS'!JDM572</f>
        <v>0</v>
      </c>
      <c r="JDS19">
        <f>'SEGUIMIENTO CONVENIOS'!JDN572</f>
        <v>0</v>
      </c>
      <c r="JDT19">
        <f>'SEGUIMIENTO CONVENIOS'!JDO572</f>
        <v>0</v>
      </c>
      <c r="JDU19">
        <f>'SEGUIMIENTO CONVENIOS'!JDP572</f>
        <v>0</v>
      </c>
      <c r="JDV19">
        <f>'SEGUIMIENTO CONVENIOS'!JDQ572</f>
        <v>0</v>
      </c>
      <c r="JDW19">
        <f>'SEGUIMIENTO CONVENIOS'!JDR572</f>
        <v>0</v>
      </c>
      <c r="JDX19">
        <f>'SEGUIMIENTO CONVENIOS'!JDS572</f>
        <v>0</v>
      </c>
      <c r="JDY19">
        <f>'SEGUIMIENTO CONVENIOS'!JDT572</f>
        <v>0</v>
      </c>
      <c r="JDZ19">
        <f>'SEGUIMIENTO CONVENIOS'!JDU572</f>
        <v>0</v>
      </c>
      <c r="JEA19">
        <f>'SEGUIMIENTO CONVENIOS'!JDV572</f>
        <v>0</v>
      </c>
      <c r="JEB19">
        <f>'SEGUIMIENTO CONVENIOS'!JDW572</f>
        <v>0</v>
      </c>
      <c r="JEC19">
        <f>'SEGUIMIENTO CONVENIOS'!JDX572</f>
        <v>0</v>
      </c>
      <c r="JED19">
        <f>'SEGUIMIENTO CONVENIOS'!JDY572</f>
        <v>0</v>
      </c>
      <c r="JEE19">
        <f>'SEGUIMIENTO CONVENIOS'!JDZ572</f>
        <v>0</v>
      </c>
      <c r="JEF19">
        <f>'SEGUIMIENTO CONVENIOS'!JEA572</f>
        <v>0</v>
      </c>
      <c r="JEG19">
        <f>'SEGUIMIENTO CONVENIOS'!JEB572</f>
        <v>0</v>
      </c>
      <c r="JEH19">
        <f>'SEGUIMIENTO CONVENIOS'!JEC572</f>
        <v>0</v>
      </c>
      <c r="JEI19">
        <f>'SEGUIMIENTO CONVENIOS'!JED572</f>
        <v>0</v>
      </c>
      <c r="JEJ19">
        <f>'SEGUIMIENTO CONVENIOS'!JEE572</f>
        <v>0</v>
      </c>
      <c r="JEK19">
        <f>'SEGUIMIENTO CONVENIOS'!JEF572</f>
        <v>0</v>
      </c>
      <c r="JEL19">
        <f>'SEGUIMIENTO CONVENIOS'!JEG572</f>
        <v>0</v>
      </c>
      <c r="JEM19">
        <f>'SEGUIMIENTO CONVENIOS'!JEH572</f>
        <v>0</v>
      </c>
      <c r="JEN19">
        <f>'SEGUIMIENTO CONVENIOS'!JEI572</f>
        <v>0</v>
      </c>
      <c r="JEO19">
        <f>'SEGUIMIENTO CONVENIOS'!JEJ572</f>
        <v>0</v>
      </c>
      <c r="JEP19">
        <f>'SEGUIMIENTO CONVENIOS'!JEK572</f>
        <v>0</v>
      </c>
      <c r="JEQ19">
        <f>'SEGUIMIENTO CONVENIOS'!JEL572</f>
        <v>0</v>
      </c>
      <c r="JER19">
        <f>'SEGUIMIENTO CONVENIOS'!JEM572</f>
        <v>0</v>
      </c>
      <c r="JES19">
        <f>'SEGUIMIENTO CONVENIOS'!JEN572</f>
        <v>0</v>
      </c>
      <c r="JET19">
        <f>'SEGUIMIENTO CONVENIOS'!JEO572</f>
        <v>0</v>
      </c>
      <c r="JEU19">
        <f>'SEGUIMIENTO CONVENIOS'!JEP572</f>
        <v>0</v>
      </c>
      <c r="JEV19">
        <f>'SEGUIMIENTO CONVENIOS'!JEQ572</f>
        <v>0</v>
      </c>
      <c r="JEW19">
        <f>'SEGUIMIENTO CONVENIOS'!JER572</f>
        <v>0</v>
      </c>
      <c r="JEX19">
        <f>'SEGUIMIENTO CONVENIOS'!JES572</f>
        <v>0</v>
      </c>
      <c r="JEY19">
        <f>'SEGUIMIENTO CONVENIOS'!JET572</f>
        <v>0</v>
      </c>
      <c r="JEZ19">
        <f>'SEGUIMIENTO CONVENIOS'!JEU572</f>
        <v>0</v>
      </c>
      <c r="JFA19">
        <f>'SEGUIMIENTO CONVENIOS'!JEV572</f>
        <v>0</v>
      </c>
      <c r="JFB19">
        <f>'SEGUIMIENTO CONVENIOS'!JEW572</f>
        <v>0</v>
      </c>
      <c r="JFC19">
        <f>'SEGUIMIENTO CONVENIOS'!JEX572</f>
        <v>0</v>
      </c>
      <c r="JFD19">
        <f>'SEGUIMIENTO CONVENIOS'!JEY572</f>
        <v>0</v>
      </c>
      <c r="JFE19">
        <f>'SEGUIMIENTO CONVENIOS'!JEZ572</f>
        <v>0</v>
      </c>
      <c r="JFF19">
        <f>'SEGUIMIENTO CONVENIOS'!JFA572</f>
        <v>0</v>
      </c>
      <c r="JFG19">
        <f>'SEGUIMIENTO CONVENIOS'!JFB572</f>
        <v>0</v>
      </c>
      <c r="JFH19">
        <f>'SEGUIMIENTO CONVENIOS'!JFC572</f>
        <v>0</v>
      </c>
      <c r="JFI19">
        <f>'SEGUIMIENTO CONVENIOS'!JFD572</f>
        <v>0</v>
      </c>
      <c r="JFJ19">
        <f>'SEGUIMIENTO CONVENIOS'!JFE572</f>
        <v>0</v>
      </c>
      <c r="JFK19">
        <f>'SEGUIMIENTO CONVENIOS'!JFF572</f>
        <v>0</v>
      </c>
      <c r="JFL19">
        <f>'SEGUIMIENTO CONVENIOS'!JFG572</f>
        <v>0</v>
      </c>
      <c r="JFM19">
        <f>'SEGUIMIENTO CONVENIOS'!JFH572</f>
        <v>0</v>
      </c>
      <c r="JFN19">
        <f>'SEGUIMIENTO CONVENIOS'!JFI572</f>
        <v>0</v>
      </c>
      <c r="JFO19">
        <f>'SEGUIMIENTO CONVENIOS'!JFJ572</f>
        <v>0</v>
      </c>
      <c r="JFP19">
        <f>'SEGUIMIENTO CONVENIOS'!JFK572</f>
        <v>0</v>
      </c>
      <c r="JFQ19">
        <f>'SEGUIMIENTO CONVENIOS'!JFL572</f>
        <v>0</v>
      </c>
      <c r="JFR19">
        <f>'SEGUIMIENTO CONVENIOS'!JFM572</f>
        <v>0</v>
      </c>
      <c r="JFS19">
        <f>'SEGUIMIENTO CONVENIOS'!JFN572</f>
        <v>0</v>
      </c>
      <c r="JFT19">
        <f>'SEGUIMIENTO CONVENIOS'!JFO572</f>
        <v>0</v>
      </c>
      <c r="JFU19">
        <f>'SEGUIMIENTO CONVENIOS'!JFP572</f>
        <v>0</v>
      </c>
      <c r="JFV19">
        <f>'SEGUIMIENTO CONVENIOS'!JFQ572</f>
        <v>0</v>
      </c>
      <c r="JFW19">
        <f>'SEGUIMIENTO CONVENIOS'!JFR572</f>
        <v>0</v>
      </c>
      <c r="JFX19">
        <f>'SEGUIMIENTO CONVENIOS'!JFS572</f>
        <v>0</v>
      </c>
      <c r="JFY19">
        <f>'SEGUIMIENTO CONVENIOS'!JFT572</f>
        <v>0</v>
      </c>
      <c r="JFZ19">
        <f>'SEGUIMIENTO CONVENIOS'!JFU572</f>
        <v>0</v>
      </c>
      <c r="JGA19">
        <f>'SEGUIMIENTO CONVENIOS'!JFV572</f>
        <v>0</v>
      </c>
      <c r="JGB19">
        <f>'SEGUIMIENTO CONVENIOS'!JFW572</f>
        <v>0</v>
      </c>
      <c r="JGC19">
        <f>'SEGUIMIENTO CONVENIOS'!JFX572</f>
        <v>0</v>
      </c>
      <c r="JGD19">
        <f>'SEGUIMIENTO CONVENIOS'!JFY572</f>
        <v>0</v>
      </c>
      <c r="JGE19">
        <f>'SEGUIMIENTO CONVENIOS'!JFZ572</f>
        <v>0</v>
      </c>
      <c r="JGF19">
        <f>'SEGUIMIENTO CONVENIOS'!JGA572</f>
        <v>0</v>
      </c>
      <c r="JGG19">
        <f>'SEGUIMIENTO CONVENIOS'!JGB572</f>
        <v>0</v>
      </c>
      <c r="JGH19">
        <f>'SEGUIMIENTO CONVENIOS'!JGC572</f>
        <v>0</v>
      </c>
      <c r="JGI19">
        <f>'SEGUIMIENTO CONVENIOS'!JGD572</f>
        <v>0</v>
      </c>
      <c r="JGJ19">
        <f>'SEGUIMIENTO CONVENIOS'!JGE572</f>
        <v>0</v>
      </c>
      <c r="JGK19">
        <f>'SEGUIMIENTO CONVENIOS'!JGF572</f>
        <v>0</v>
      </c>
      <c r="JGL19">
        <f>'SEGUIMIENTO CONVENIOS'!JGG572</f>
        <v>0</v>
      </c>
      <c r="JGM19">
        <f>'SEGUIMIENTO CONVENIOS'!JGH572</f>
        <v>0</v>
      </c>
      <c r="JGN19">
        <f>'SEGUIMIENTO CONVENIOS'!JGI572</f>
        <v>0</v>
      </c>
      <c r="JGO19">
        <f>'SEGUIMIENTO CONVENIOS'!JGJ572</f>
        <v>0</v>
      </c>
      <c r="JGP19">
        <f>'SEGUIMIENTO CONVENIOS'!JGK572</f>
        <v>0</v>
      </c>
      <c r="JGQ19">
        <f>'SEGUIMIENTO CONVENIOS'!JGL572</f>
        <v>0</v>
      </c>
      <c r="JGR19">
        <f>'SEGUIMIENTO CONVENIOS'!JGM572</f>
        <v>0</v>
      </c>
      <c r="JGS19">
        <f>'SEGUIMIENTO CONVENIOS'!JGN572</f>
        <v>0</v>
      </c>
      <c r="JGT19">
        <f>'SEGUIMIENTO CONVENIOS'!JGO572</f>
        <v>0</v>
      </c>
      <c r="JGU19">
        <f>'SEGUIMIENTO CONVENIOS'!JGP572</f>
        <v>0</v>
      </c>
      <c r="JGV19">
        <f>'SEGUIMIENTO CONVENIOS'!JGQ572</f>
        <v>0</v>
      </c>
      <c r="JGW19">
        <f>'SEGUIMIENTO CONVENIOS'!JGR572</f>
        <v>0</v>
      </c>
      <c r="JGX19">
        <f>'SEGUIMIENTO CONVENIOS'!JGS572</f>
        <v>0</v>
      </c>
      <c r="JGY19">
        <f>'SEGUIMIENTO CONVENIOS'!JGT572</f>
        <v>0</v>
      </c>
      <c r="JGZ19">
        <f>'SEGUIMIENTO CONVENIOS'!JGU572</f>
        <v>0</v>
      </c>
      <c r="JHA19">
        <f>'SEGUIMIENTO CONVENIOS'!JGV572</f>
        <v>0</v>
      </c>
      <c r="JHB19">
        <f>'SEGUIMIENTO CONVENIOS'!JGW572</f>
        <v>0</v>
      </c>
      <c r="JHC19">
        <f>'SEGUIMIENTO CONVENIOS'!JGX572</f>
        <v>0</v>
      </c>
      <c r="JHD19">
        <f>'SEGUIMIENTO CONVENIOS'!JGY572</f>
        <v>0</v>
      </c>
      <c r="JHE19">
        <f>'SEGUIMIENTO CONVENIOS'!JGZ572</f>
        <v>0</v>
      </c>
      <c r="JHF19">
        <f>'SEGUIMIENTO CONVENIOS'!JHA572</f>
        <v>0</v>
      </c>
      <c r="JHG19">
        <f>'SEGUIMIENTO CONVENIOS'!JHB572</f>
        <v>0</v>
      </c>
      <c r="JHH19">
        <f>'SEGUIMIENTO CONVENIOS'!JHC572</f>
        <v>0</v>
      </c>
      <c r="JHI19">
        <f>'SEGUIMIENTO CONVENIOS'!JHD572</f>
        <v>0</v>
      </c>
      <c r="JHJ19">
        <f>'SEGUIMIENTO CONVENIOS'!JHE572</f>
        <v>0</v>
      </c>
      <c r="JHK19">
        <f>'SEGUIMIENTO CONVENIOS'!JHF572</f>
        <v>0</v>
      </c>
      <c r="JHL19">
        <f>'SEGUIMIENTO CONVENIOS'!JHG572</f>
        <v>0</v>
      </c>
      <c r="JHM19">
        <f>'SEGUIMIENTO CONVENIOS'!JHH572</f>
        <v>0</v>
      </c>
      <c r="JHN19">
        <f>'SEGUIMIENTO CONVENIOS'!JHI572</f>
        <v>0</v>
      </c>
      <c r="JHO19">
        <f>'SEGUIMIENTO CONVENIOS'!JHJ572</f>
        <v>0</v>
      </c>
      <c r="JHP19">
        <f>'SEGUIMIENTO CONVENIOS'!JHK572</f>
        <v>0</v>
      </c>
      <c r="JHQ19">
        <f>'SEGUIMIENTO CONVENIOS'!JHL572</f>
        <v>0</v>
      </c>
      <c r="JHR19">
        <f>'SEGUIMIENTO CONVENIOS'!JHM572</f>
        <v>0</v>
      </c>
      <c r="JHS19">
        <f>'SEGUIMIENTO CONVENIOS'!JHN572</f>
        <v>0</v>
      </c>
      <c r="JHT19">
        <f>'SEGUIMIENTO CONVENIOS'!JHO572</f>
        <v>0</v>
      </c>
      <c r="JHU19">
        <f>'SEGUIMIENTO CONVENIOS'!JHP572</f>
        <v>0</v>
      </c>
      <c r="JHV19">
        <f>'SEGUIMIENTO CONVENIOS'!JHQ572</f>
        <v>0</v>
      </c>
      <c r="JHW19">
        <f>'SEGUIMIENTO CONVENIOS'!JHR572</f>
        <v>0</v>
      </c>
      <c r="JHX19">
        <f>'SEGUIMIENTO CONVENIOS'!JHS572</f>
        <v>0</v>
      </c>
      <c r="JHY19">
        <f>'SEGUIMIENTO CONVENIOS'!JHT572</f>
        <v>0</v>
      </c>
      <c r="JHZ19">
        <f>'SEGUIMIENTO CONVENIOS'!JHU572</f>
        <v>0</v>
      </c>
      <c r="JIA19">
        <f>'SEGUIMIENTO CONVENIOS'!JHV572</f>
        <v>0</v>
      </c>
      <c r="JIB19">
        <f>'SEGUIMIENTO CONVENIOS'!JHW572</f>
        <v>0</v>
      </c>
      <c r="JIC19">
        <f>'SEGUIMIENTO CONVENIOS'!JHX572</f>
        <v>0</v>
      </c>
      <c r="JID19">
        <f>'SEGUIMIENTO CONVENIOS'!JHY572</f>
        <v>0</v>
      </c>
      <c r="JIE19">
        <f>'SEGUIMIENTO CONVENIOS'!JHZ572</f>
        <v>0</v>
      </c>
      <c r="JIF19">
        <f>'SEGUIMIENTO CONVENIOS'!JIA572</f>
        <v>0</v>
      </c>
      <c r="JIG19">
        <f>'SEGUIMIENTO CONVENIOS'!JIB572</f>
        <v>0</v>
      </c>
      <c r="JIH19">
        <f>'SEGUIMIENTO CONVENIOS'!JIC572</f>
        <v>0</v>
      </c>
      <c r="JII19">
        <f>'SEGUIMIENTO CONVENIOS'!JID572</f>
        <v>0</v>
      </c>
      <c r="JIJ19">
        <f>'SEGUIMIENTO CONVENIOS'!JIE572</f>
        <v>0</v>
      </c>
      <c r="JIK19">
        <f>'SEGUIMIENTO CONVENIOS'!JIF572</f>
        <v>0</v>
      </c>
      <c r="JIL19">
        <f>'SEGUIMIENTO CONVENIOS'!JIG572</f>
        <v>0</v>
      </c>
      <c r="JIM19">
        <f>'SEGUIMIENTO CONVENIOS'!JIH572</f>
        <v>0</v>
      </c>
      <c r="JIN19">
        <f>'SEGUIMIENTO CONVENIOS'!JII572</f>
        <v>0</v>
      </c>
      <c r="JIO19">
        <f>'SEGUIMIENTO CONVENIOS'!JIJ572</f>
        <v>0</v>
      </c>
      <c r="JIP19">
        <f>'SEGUIMIENTO CONVENIOS'!JIK572</f>
        <v>0</v>
      </c>
      <c r="JIQ19">
        <f>'SEGUIMIENTO CONVENIOS'!JIL572</f>
        <v>0</v>
      </c>
      <c r="JIR19">
        <f>'SEGUIMIENTO CONVENIOS'!JIM572</f>
        <v>0</v>
      </c>
      <c r="JIS19">
        <f>'SEGUIMIENTO CONVENIOS'!JIN572</f>
        <v>0</v>
      </c>
      <c r="JIT19">
        <f>'SEGUIMIENTO CONVENIOS'!JIO572</f>
        <v>0</v>
      </c>
      <c r="JIU19">
        <f>'SEGUIMIENTO CONVENIOS'!JIP572</f>
        <v>0</v>
      </c>
      <c r="JIV19">
        <f>'SEGUIMIENTO CONVENIOS'!JIQ572</f>
        <v>0</v>
      </c>
      <c r="JIW19">
        <f>'SEGUIMIENTO CONVENIOS'!JIR572</f>
        <v>0</v>
      </c>
      <c r="JIX19">
        <f>'SEGUIMIENTO CONVENIOS'!JIS572</f>
        <v>0</v>
      </c>
      <c r="JIY19">
        <f>'SEGUIMIENTO CONVENIOS'!JIT572</f>
        <v>0</v>
      </c>
      <c r="JIZ19">
        <f>'SEGUIMIENTO CONVENIOS'!JIU572</f>
        <v>0</v>
      </c>
      <c r="JJA19">
        <f>'SEGUIMIENTO CONVENIOS'!JIV572</f>
        <v>0</v>
      </c>
      <c r="JJB19">
        <f>'SEGUIMIENTO CONVENIOS'!JIW572</f>
        <v>0</v>
      </c>
      <c r="JJC19">
        <f>'SEGUIMIENTO CONVENIOS'!JIX572</f>
        <v>0</v>
      </c>
      <c r="JJD19">
        <f>'SEGUIMIENTO CONVENIOS'!JIY572</f>
        <v>0</v>
      </c>
      <c r="JJE19">
        <f>'SEGUIMIENTO CONVENIOS'!JIZ572</f>
        <v>0</v>
      </c>
      <c r="JJF19">
        <f>'SEGUIMIENTO CONVENIOS'!JJA572</f>
        <v>0</v>
      </c>
      <c r="JJG19">
        <f>'SEGUIMIENTO CONVENIOS'!JJB572</f>
        <v>0</v>
      </c>
      <c r="JJH19">
        <f>'SEGUIMIENTO CONVENIOS'!JJC572</f>
        <v>0</v>
      </c>
      <c r="JJI19">
        <f>'SEGUIMIENTO CONVENIOS'!JJD572</f>
        <v>0</v>
      </c>
      <c r="JJJ19">
        <f>'SEGUIMIENTO CONVENIOS'!JJE572</f>
        <v>0</v>
      </c>
      <c r="JJK19">
        <f>'SEGUIMIENTO CONVENIOS'!JJF572</f>
        <v>0</v>
      </c>
      <c r="JJL19">
        <f>'SEGUIMIENTO CONVENIOS'!JJG572</f>
        <v>0</v>
      </c>
      <c r="JJM19">
        <f>'SEGUIMIENTO CONVENIOS'!JJH572</f>
        <v>0</v>
      </c>
      <c r="JJN19">
        <f>'SEGUIMIENTO CONVENIOS'!JJI572</f>
        <v>0</v>
      </c>
      <c r="JJO19">
        <f>'SEGUIMIENTO CONVENIOS'!JJJ572</f>
        <v>0</v>
      </c>
      <c r="JJP19">
        <f>'SEGUIMIENTO CONVENIOS'!JJK572</f>
        <v>0</v>
      </c>
      <c r="JJQ19">
        <f>'SEGUIMIENTO CONVENIOS'!JJL572</f>
        <v>0</v>
      </c>
      <c r="JJR19">
        <f>'SEGUIMIENTO CONVENIOS'!JJM572</f>
        <v>0</v>
      </c>
      <c r="JJS19">
        <f>'SEGUIMIENTO CONVENIOS'!JJN572</f>
        <v>0</v>
      </c>
      <c r="JJT19">
        <f>'SEGUIMIENTO CONVENIOS'!JJO572</f>
        <v>0</v>
      </c>
      <c r="JJU19">
        <f>'SEGUIMIENTO CONVENIOS'!JJP572</f>
        <v>0</v>
      </c>
      <c r="JJV19">
        <f>'SEGUIMIENTO CONVENIOS'!JJQ572</f>
        <v>0</v>
      </c>
      <c r="JJW19">
        <f>'SEGUIMIENTO CONVENIOS'!JJR572</f>
        <v>0</v>
      </c>
      <c r="JJX19">
        <f>'SEGUIMIENTO CONVENIOS'!JJS572</f>
        <v>0</v>
      </c>
      <c r="JJY19">
        <f>'SEGUIMIENTO CONVENIOS'!JJT572</f>
        <v>0</v>
      </c>
      <c r="JJZ19">
        <f>'SEGUIMIENTO CONVENIOS'!JJU572</f>
        <v>0</v>
      </c>
      <c r="JKA19">
        <f>'SEGUIMIENTO CONVENIOS'!JJV572</f>
        <v>0</v>
      </c>
      <c r="JKB19">
        <f>'SEGUIMIENTO CONVENIOS'!JJW572</f>
        <v>0</v>
      </c>
      <c r="JKC19">
        <f>'SEGUIMIENTO CONVENIOS'!JJX572</f>
        <v>0</v>
      </c>
      <c r="JKD19">
        <f>'SEGUIMIENTO CONVENIOS'!JJY572</f>
        <v>0</v>
      </c>
      <c r="JKE19">
        <f>'SEGUIMIENTO CONVENIOS'!JJZ572</f>
        <v>0</v>
      </c>
      <c r="JKF19">
        <f>'SEGUIMIENTO CONVENIOS'!JKA572</f>
        <v>0</v>
      </c>
      <c r="JKG19">
        <f>'SEGUIMIENTO CONVENIOS'!JKB572</f>
        <v>0</v>
      </c>
      <c r="JKH19">
        <f>'SEGUIMIENTO CONVENIOS'!JKC572</f>
        <v>0</v>
      </c>
      <c r="JKI19">
        <f>'SEGUIMIENTO CONVENIOS'!JKD572</f>
        <v>0</v>
      </c>
      <c r="JKJ19">
        <f>'SEGUIMIENTO CONVENIOS'!JKE572</f>
        <v>0</v>
      </c>
      <c r="JKK19">
        <f>'SEGUIMIENTO CONVENIOS'!JKF572</f>
        <v>0</v>
      </c>
      <c r="JKL19">
        <f>'SEGUIMIENTO CONVENIOS'!JKG572</f>
        <v>0</v>
      </c>
      <c r="JKM19">
        <f>'SEGUIMIENTO CONVENIOS'!JKH572</f>
        <v>0</v>
      </c>
      <c r="JKN19">
        <f>'SEGUIMIENTO CONVENIOS'!JKI572</f>
        <v>0</v>
      </c>
      <c r="JKO19">
        <f>'SEGUIMIENTO CONVENIOS'!JKJ572</f>
        <v>0</v>
      </c>
      <c r="JKP19">
        <f>'SEGUIMIENTO CONVENIOS'!JKK572</f>
        <v>0</v>
      </c>
      <c r="JKQ19">
        <f>'SEGUIMIENTO CONVENIOS'!JKL572</f>
        <v>0</v>
      </c>
      <c r="JKR19">
        <f>'SEGUIMIENTO CONVENIOS'!JKM572</f>
        <v>0</v>
      </c>
      <c r="JKS19">
        <f>'SEGUIMIENTO CONVENIOS'!JKN572</f>
        <v>0</v>
      </c>
      <c r="JKT19">
        <f>'SEGUIMIENTO CONVENIOS'!JKO572</f>
        <v>0</v>
      </c>
      <c r="JKU19">
        <f>'SEGUIMIENTO CONVENIOS'!JKP572</f>
        <v>0</v>
      </c>
      <c r="JKV19">
        <f>'SEGUIMIENTO CONVENIOS'!JKQ572</f>
        <v>0</v>
      </c>
      <c r="JKW19">
        <f>'SEGUIMIENTO CONVENIOS'!JKR572</f>
        <v>0</v>
      </c>
      <c r="JKX19">
        <f>'SEGUIMIENTO CONVENIOS'!JKS572</f>
        <v>0</v>
      </c>
      <c r="JKY19">
        <f>'SEGUIMIENTO CONVENIOS'!JKT572</f>
        <v>0</v>
      </c>
      <c r="JKZ19">
        <f>'SEGUIMIENTO CONVENIOS'!JKU572</f>
        <v>0</v>
      </c>
      <c r="JLA19">
        <f>'SEGUIMIENTO CONVENIOS'!JKV572</f>
        <v>0</v>
      </c>
      <c r="JLB19">
        <f>'SEGUIMIENTO CONVENIOS'!JKW572</f>
        <v>0</v>
      </c>
      <c r="JLC19">
        <f>'SEGUIMIENTO CONVENIOS'!JKX572</f>
        <v>0</v>
      </c>
      <c r="JLD19">
        <f>'SEGUIMIENTO CONVENIOS'!JKY572</f>
        <v>0</v>
      </c>
      <c r="JLE19">
        <f>'SEGUIMIENTO CONVENIOS'!JKZ572</f>
        <v>0</v>
      </c>
      <c r="JLF19">
        <f>'SEGUIMIENTO CONVENIOS'!JLA572</f>
        <v>0</v>
      </c>
      <c r="JLG19">
        <f>'SEGUIMIENTO CONVENIOS'!JLB572</f>
        <v>0</v>
      </c>
      <c r="JLH19">
        <f>'SEGUIMIENTO CONVENIOS'!JLC572</f>
        <v>0</v>
      </c>
      <c r="JLI19">
        <f>'SEGUIMIENTO CONVENIOS'!JLD572</f>
        <v>0</v>
      </c>
      <c r="JLJ19">
        <f>'SEGUIMIENTO CONVENIOS'!JLE572</f>
        <v>0</v>
      </c>
      <c r="JLK19">
        <f>'SEGUIMIENTO CONVENIOS'!JLF572</f>
        <v>0</v>
      </c>
      <c r="JLL19">
        <f>'SEGUIMIENTO CONVENIOS'!JLG572</f>
        <v>0</v>
      </c>
      <c r="JLM19">
        <f>'SEGUIMIENTO CONVENIOS'!JLH572</f>
        <v>0</v>
      </c>
      <c r="JLN19">
        <f>'SEGUIMIENTO CONVENIOS'!JLI572</f>
        <v>0</v>
      </c>
      <c r="JLO19">
        <f>'SEGUIMIENTO CONVENIOS'!JLJ572</f>
        <v>0</v>
      </c>
      <c r="JLP19">
        <f>'SEGUIMIENTO CONVENIOS'!JLK572</f>
        <v>0</v>
      </c>
      <c r="JLQ19">
        <f>'SEGUIMIENTO CONVENIOS'!JLL572</f>
        <v>0</v>
      </c>
      <c r="JLR19">
        <f>'SEGUIMIENTO CONVENIOS'!JLM572</f>
        <v>0</v>
      </c>
      <c r="JLS19">
        <f>'SEGUIMIENTO CONVENIOS'!JLN572</f>
        <v>0</v>
      </c>
      <c r="JLT19">
        <f>'SEGUIMIENTO CONVENIOS'!JLO572</f>
        <v>0</v>
      </c>
      <c r="JLU19">
        <f>'SEGUIMIENTO CONVENIOS'!JLP572</f>
        <v>0</v>
      </c>
      <c r="JLV19">
        <f>'SEGUIMIENTO CONVENIOS'!JLQ572</f>
        <v>0</v>
      </c>
      <c r="JLW19">
        <f>'SEGUIMIENTO CONVENIOS'!JLR572</f>
        <v>0</v>
      </c>
      <c r="JLX19">
        <f>'SEGUIMIENTO CONVENIOS'!JLS572</f>
        <v>0</v>
      </c>
      <c r="JLY19">
        <f>'SEGUIMIENTO CONVENIOS'!JLT572</f>
        <v>0</v>
      </c>
      <c r="JLZ19">
        <f>'SEGUIMIENTO CONVENIOS'!JLU572</f>
        <v>0</v>
      </c>
      <c r="JMA19">
        <f>'SEGUIMIENTO CONVENIOS'!JLV572</f>
        <v>0</v>
      </c>
      <c r="JMB19">
        <f>'SEGUIMIENTO CONVENIOS'!JLW572</f>
        <v>0</v>
      </c>
      <c r="JMC19">
        <f>'SEGUIMIENTO CONVENIOS'!JLX572</f>
        <v>0</v>
      </c>
      <c r="JMD19">
        <f>'SEGUIMIENTO CONVENIOS'!JLY572</f>
        <v>0</v>
      </c>
      <c r="JME19">
        <f>'SEGUIMIENTO CONVENIOS'!JLZ572</f>
        <v>0</v>
      </c>
      <c r="JMF19">
        <f>'SEGUIMIENTO CONVENIOS'!JMA572</f>
        <v>0</v>
      </c>
      <c r="JMG19">
        <f>'SEGUIMIENTO CONVENIOS'!JMB572</f>
        <v>0</v>
      </c>
      <c r="JMH19">
        <f>'SEGUIMIENTO CONVENIOS'!JMC572</f>
        <v>0</v>
      </c>
      <c r="JMI19">
        <f>'SEGUIMIENTO CONVENIOS'!JMD572</f>
        <v>0</v>
      </c>
      <c r="JMJ19">
        <f>'SEGUIMIENTO CONVENIOS'!JME572</f>
        <v>0</v>
      </c>
      <c r="JMK19">
        <f>'SEGUIMIENTO CONVENIOS'!JMF572</f>
        <v>0</v>
      </c>
      <c r="JML19">
        <f>'SEGUIMIENTO CONVENIOS'!JMG572</f>
        <v>0</v>
      </c>
      <c r="JMM19">
        <f>'SEGUIMIENTO CONVENIOS'!JMH572</f>
        <v>0</v>
      </c>
      <c r="JMN19">
        <f>'SEGUIMIENTO CONVENIOS'!JMI572</f>
        <v>0</v>
      </c>
      <c r="JMO19">
        <f>'SEGUIMIENTO CONVENIOS'!JMJ572</f>
        <v>0</v>
      </c>
      <c r="JMP19">
        <f>'SEGUIMIENTO CONVENIOS'!JMK572</f>
        <v>0</v>
      </c>
      <c r="JMQ19">
        <f>'SEGUIMIENTO CONVENIOS'!JML572</f>
        <v>0</v>
      </c>
      <c r="JMR19">
        <f>'SEGUIMIENTO CONVENIOS'!JMM572</f>
        <v>0</v>
      </c>
      <c r="JMS19">
        <f>'SEGUIMIENTO CONVENIOS'!JMN572</f>
        <v>0</v>
      </c>
      <c r="JMT19">
        <f>'SEGUIMIENTO CONVENIOS'!JMO572</f>
        <v>0</v>
      </c>
      <c r="JMU19">
        <f>'SEGUIMIENTO CONVENIOS'!JMP572</f>
        <v>0</v>
      </c>
      <c r="JMV19">
        <f>'SEGUIMIENTO CONVENIOS'!JMQ572</f>
        <v>0</v>
      </c>
      <c r="JMW19">
        <f>'SEGUIMIENTO CONVENIOS'!JMR572</f>
        <v>0</v>
      </c>
      <c r="JMX19">
        <f>'SEGUIMIENTO CONVENIOS'!JMS572</f>
        <v>0</v>
      </c>
      <c r="JMY19">
        <f>'SEGUIMIENTO CONVENIOS'!JMT572</f>
        <v>0</v>
      </c>
      <c r="JMZ19">
        <f>'SEGUIMIENTO CONVENIOS'!JMU572</f>
        <v>0</v>
      </c>
      <c r="JNA19">
        <f>'SEGUIMIENTO CONVENIOS'!JMV572</f>
        <v>0</v>
      </c>
      <c r="JNB19">
        <f>'SEGUIMIENTO CONVENIOS'!JMW572</f>
        <v>0</v>
      </c>
      <c r="JNC19">
        <f>'SEGUIMIENTO CONVENIOS'!JMX572</f>
        <v>0</v>
      </c>
      <c r="JND19">
        <f>'SEGUIMIENTO CONVENIOS'!JMY572</f>
        <v>0</v>
      </c>
      <c r="JNE19">
        <f>'SEGUIMIENTO CONVENIOS'!JMZ572</f>
        <v>0</v>
      </c>
      <c r="JNF19">
        <f>'SEGUIMIENTO CONVENIOS'!JNA572</f>
        <v>0</v>
      </c>
      <c r="JNG19">
        <f>'SEGUIMIENTO CONVENIOS'!JNB572</f>
        <v>0</v>
      </c>
      <c r="JNH19">
        <f>'SEGUIMIENTO CONVENIOS'!JNC572</f>
        <v>0</v>
      </c>
      <c r="JNI19">
        <f>'SEGUIMIENTO CONVENIOS'!JND572</f>
        <v>0</v>
      </c>
      <c r="JNJ19">
        <f>'SEGUIMIENTO CONVENIOS'!JNE572</f>
        <v>0</v>
      </c>
      <c r="JNK19">
        <f>'SEGUIMIENTO CONVENIOS'!JNF572</f>
        <v>0</v>
      </c>
      <c r="JNL19">
        <f>'SEGUIMIENTO CONVENIOS'!JNG572</f>
        <v>0</v>
      </c>
      <c r="JNM19">
        <f>'SEGUIMIENTO CONVENIOS'!JNH572</f>
        <v>0</v>
      </c>
      <c r="JNN19">
        <f>'SEGUIMIENTO CONVENIOS'!JNI572</f>
        <v>0</v>
      </c>
      <c r="JNO19">
        <f>'SEGUIMIENTO CONVENIOS'!JNJ572</f>
        <v>0</v>
      </c>
      <c r="JNP19">
        <f>'SEGUIMIENTO CONVENIOS'!JNK572</f>
        <v>0</v>
      </c>
      <c r="JNQ19">
        <f>'SEGUIMIENTO CONVENIOS'!JNL572</f>
        <v>0</v>
      </c>
      <c r="JNR19">
        <f>'SEGUIMIENTO CONVENIOS'!JNM572</f>
        <v>0</v>
      </c>
      <c r="JNS19">
        <f>'SEGUIMIENTO CONVENIOS'!JNN572</f>
        <v>0</v>
      </c>
      <c r="JNT19">
        <f>'SEGUIMIENTO CONVENIOS'!JNO572</f>
        <v>0</v>
      </c>
      <c r="JNU19">
        <f>'SEGUIMIENTO CONVENIOS'!JNP572</f>
        <v>0</v>
      </c>
      <c r="JNV19">
        <f>'SEGUIMIENTO CONVENIOS'!JNQ572</f>
        <v>0</v>
      </c>
      <c r="JNW19">
        <f>'SEGUIMIENTO CONVENIOS'!JNR572</f>
        <v>0</v>
      </c>
      <c r="JNX19">
        <f>'SEGUIMIENTO CONVENIOS'!JNS572</f>
        <v>0</v>
      </c>
      <c r="JNY19">
        <f>'SEGUIMIENTO CONVENIOS'!JNT572</f>
        <v>0</v>
      </c>
      <c r="JNZ19">
        <f>'SEGUIMIENTO CONVENIOS'!JNU572</f>
        <v>0</v>
      </c>
      <c r="JOA19">
        <f>'SEGUIMIENTO CONVENIOS'!JNV572</f>
        <v>0</v>
      </c>
      <c r="JOB19">
        <f>'SEGUIMIENTO CONVENIOS'!JNW572</f>
        <v>0</v>
      </c>
      <c r="JOC19">
        <f>'SEGUIMIENTO CONVENIOS'!JNX572</f>
        <v>0</v>
      </c>
      <c r="JOD19">
        <f>'SEGUIMIENTO CONVENIOS'!JNY572</f>
        <v>0</v>
      </c>
      <c r="JOE19">
        <f>'SEGUIMIENTO CONVENIOS'!JNZ572</f>
        <v>0</v>
      </c>
      <c r="JOF19">
        <f>'SEGUIMIENTO CONVENIOS'!JOA572</f>
        <v>0</v>
      </c>
      <c r="JOG19">
        <f>'SEGUIMIENTO CONVENIOS'!JOB572</f>
        <v>0</v>
      </c>
      <c r="JOH19">
        <f>'SEGUIMIENTO CONVENIOS'!JOC572</f>
        <v>0</v>
      </c>
      <c r="JOI19">
        <f>'SEGUIMIENTO CONVENIOS'!JOD572</f>
        <v>0</v>
      </c>
      <c r="JOJ19">
        <f>'SEGUIMIENTO CONVENIOS'!JOE572</f>
        <v>0</v>
      </c>
      <c r="JOK19">
        <f>'SEGUIMIENTO CONVENIOS'!JOF572</f>
        <v>0</v>
      </c>
      <c r="JOL19">
        <f>'SEGUIMIENTO CONVENIOS'!JOG572</f>
        <v>0</v>
      </c>
      <c r="JOM19">
        <f>'SEGUIMIENTO CONVENIOS'!JOH572</f>
        <v>0</v>
      </c>
      <c r="JON19">
        <f>'SEGUIMIENTO CONVENIOS'!JOI572</f>
        <v>0</v>
      </c>
      <c r="JOO19">
        <f>'SEGUIMIENTO CONVENIOS'!JOJ572</f>
        <v>0</v>
      </c>
      <c r="JOP19">
        <f>'SEGUIMIENTO CONVENIOS'!JOK572</f>
        <v>0</v>
      </c>
      <c r="JOQ19">
        <f>'SEGUIMIENTO CONVENIOS'!JOL572</f>
        <v>0</v>
      </c>
      <c r="JOR19">
        <f>'SEGUIMIENTO CONVENIOS'!JOM572</f>
        <v>0</v>
      </c>
      <c r="JOS19">
        <f>'SEGUIMIENTO CONVENIOS'!JON572</f>
        <v>0</v>
      </c>
      <c r="JOT19">
        <f>'SEGUIMIENTO CONVENIOS'!JOO572</f>
        <v>0</v>
      </c>
      <c r="JOU19">
        <f>'SEGUIMIENTO CONVENIOS'!JOP572</f>
        <v>0</v>
      </c>
      <c r="JOV19">
        <f>'SEGUIMIENTO CONVENIOS'!JOQ572</f>
        <v>0</v>
      </c>
      <c r="JOW19">
        <f>'SEGUIMIENTO CONVENIOS'!JOR572</f>
        <v>0</v>
      </c>
      <c r="JOX19">
        <f>'SEGUIMIENTO CONVENIOS'!JOS572</f>
        <v>0</v>
      </c>
      <c r="JOY19">
        <f>'SEGUIMIENTO CONVENIOS'!JOT572</f>
        <v>0</v>
      </c>
      <c r="JOZ19">
        <f>'SEGUIMIENTO CONVENIOS'!JOU572</f>
        <v>0</v>
      </c>
      <c r="JPA19">
        <f>'SEGUIMIENTO CONVENIOS'!JOV572</f>
        <v>0</v>
      </c>
      <c r="JPB19">
        <f>'SEGUIMIENTO CONVENIOS'!JOW572</f>
        <v>0</v>
      </c>
      <c r="JPC19">
        <f>'SEGUIMIENTO CONVENIOS'!JOX572</f>
        <v>0</v>
      </c>
      <c r="JPD19">
        <f>'SEGUIMIENTO CONVENIOS'!JOY572</f>
        <v>0</v>
      </c>
      <c r="JPE19">
        <f>'SEGUIMIENTO CONVENIOS'!JOZ572</f>
        <v>0</v>
      </c>
      <c r="JPF19">
        <f>'SEGUIMIENTO CONVENIOS'!JPA572</f>
        <v>0</v>
      </c>
      <c r="JPG19">
        <f>'SEGUIMIENTO CONVENIOS'!JPB572</f>
        <v>0</v>
      </c>
      <c r="JPH19">
        <f>'SEGUIMIENTO CONVENIOS'!JPC572</f>
        <v>0</v>
      </c>
      <c r="JPI19">
        <f>'SEGUIMIENTO CONVENIOS'!JPD572</f>
        <v>0</v>
      </c>
      <c r="JPJ19">
        <f>'SEGUIMIENTO CONVENIOS'!JPE572</f>
        <v>0</v>
      </c>
      <c r="JPK19">
        <f>'SEGUIMIENTO CONVENIOS'!JPF572</f>
        <v>0</v>
      </c>
      <c r="JPL19">
        <f>'SEGUIMIENTO CONVENIOS'!JPG572</f>
        <v>0</v>
      </c>
      <c r="JPM19">
        <f>'SEGUIMIENTO CONVENIOS'!JPH572</f>
        <v>0</v>
      </c>
      <c r="JPN19">
        <f>'SEGUIMIENTO CONVENIOS'!JPI572</f>
        <v>0</v>
      </c>
      <c r="JPO19">
        <f>'SEGUIMIENTO CONVENIOS'!JPJ572</f>
        <v>0</v>
      </c>
      <c r="JPP19">
        <f>'SEGUIMIENTO CONVENIOS'!JPK572</f>
        <v>0</v>
      </c>
      <c r="JPQ19">
        <f>'SEGUIMIENTO CONVENIOS'!JPL572</f>
        <v>0</v>
      </c>
      <c r="JPR19">
        <f>'SEGUIMIENTO CONVENIOS'!JPM572</f>
        <v>0</v>
      </c>
      <c r="JPS19">
        <f>'SEGUIMIENTO CONVENIOS'!JPN572</f>
        <v>0</v>
      </c>
      <c r="JPT19">
        <f>'SEGUIMIENTO CONVENIOS'!JPO572</f>
        <v>0</v>
      </c>
      <c r="JPU19">
        <f>'SEGUIMIENTO CONVENIOS'!JPP572</f>
        <v>0</v>
      </c>
      <c r="JPV19">
        <f>'SEGUIMIENTO CONVENIOS'!JPQ572</f>
        <v>0</v>
      </c>
      <c r="JPW19">
        <f>'SEGUIMIENTO CONVENIOS'!JPR572</f>
        <v>0</v>
      </c>
      <c r="JPX19">
        <f>'SEGUIMIENTO CONVENIOS'!JPS572</f>
        <v>0</v>
      </c>
      <c r="JPY19">
        <f>'SEGUIMIENTO CONVENIOS'!JPT572</f>
        <v>0</v>
      </c>
      <c r="JPZ19">
        <f>'SEGUIMIENTO CONVENIOS'!JPU572</f>
        <v>0</v>
      </c>
      <c r="JQA19">
        <f>'SEGUIMIENTO CONVENIOS'!JPV572</f>
        <v>0</v>
      </c>
      <c r="JQB19">
        <f>'SEGUIMIENTO CONVENIOS'!JPW572</f>
        <v>0</v>
      </c>
      <c r="JQC19">
        <f>'SEGUIMIENTO CONVENIOS'!JPX572</f>
        <v>0</v>
      </c>
      <c r="JQD19">
        <f>'SEGUIMIENTO CONVENIOS'!JPY572</f>
        <v>0</v>
      </c>
      <c r="JQE19">
        <f>'SEGUIMIENTO CONVENIOS'!JPZ572</f>
        <v>0</v>
      </c>
      <c r="JQF19">
        <f>'SEGUIMIENTO CONVENIOS'!JQA572</f>
        <v>0</v>
      </c>
      <c r="JQG19">
        <f>'SEGUIMIENTO CONVENIOS'!JQB572</f>
        <v>0</v>
      </c>
      <c r="JQH19">
        <f>'SEGUIMIENTO CONVENIOS'!JQC572</f>
        <v>0</v>
      </c>
      <c r="JQI19">
        <f>'SEGUIMIENTO CONVENIOS'!JQD572</f>
        <v>0</v>
      </c>
      <c r="JQJ19">
        <f>'SEGUIMIENTO CONVENIOS'!JQE572</f>
        <v>0</v>
      </c>
      <c r="JQK19">
        <f>'SEGUIMIENTO CONVENIOS'!JQF572</f>
        <v>0</v>
      </c>
      <c r="JQL19">
        <f>'SEGUIMIENTO CONVENIOS'!JQG572</f>
        <v>0</v>
      </c>
      <c r="JQM19">
        <f>'SEGUIMIENTO CONVENIOS'!JQH572</f>
        <v>0</v>
      </c>
      <c r="JQN19">
        <f>'SEGUIMIENTO CONVENIOS'!JQI572</f>
        <v>0</v>
      </c>
      <c r="JQO19">
        <f>'SEGUIMIENTO CONVENIOS'!JQJ572</f>
        <v>0</v>
      </c>
      <c r="JQP19">
        <f>'SEGUIMIENTO CONVENIOS'!JQK572</f>
        <v>0</v>
      </c>
      <c r="JQQ19">
        <f>'SEGUIMIENTO CONVENIOS'!JQL572</f>
        <v>0</v>
      </c>
      <c r="JQR19">
        <f>'SEGUIMIENTO CONVENIOS'!JQM572</f>
        <v>0</v>
      </c>
      <c r="JQS19">
        <f>'SEGUIMIENTO CONVENIOS'!JQN572</f>
        <v>0</v>
      </c>
      <c r="JQT19">
        <f>'SEGUIMIENTO CONVENIOS'!JQO572</f>
        <v>0</v>
      </c>
      <c r="JQU19">
        <f>'SEGUIMIENTO CONVENIOS'!JQP572</f>
        <v>0</v>
      </c>
      <c r="JQV19">
        <f>'SEGUIMIENTO CONVENIOS'!JQQ572</f>
        <v>0</v>
      </c>
      <c r="JQW19">
        <f>'SEGUIMIENTO CONVENIOS'!JQR572</f>
        <v>0</v>
      </c>
      <c r="JQX19">
        <f>'SEGUIMIENTO CONVENIOS'!JQS572</f>
        <v>0</v>
      </c>
      <c r="JQY19">
        <f>'SEGUIMIENTO CONVENIOS'!JQT572</f>
        <v>0</v>
      </c>
      <c r="JQZ19">
        <f>'SEGUIMIENTO CONVENIOS'!JQU572</f>
        <v>0</v>
      </c>
      <c r="JRA19">
        <f>'SEGUIMIENTO CONVENIOS'!JQV572</f>
        <v>0</v>
      </c>
      <c r="JRB19">
        <f>'SEGUIMIENTO CONVENIOS'!JQW572</f>
        <v>0</v>
      </c>
      <c r="JRC19">
        <f>'SEGUIMIENTO CONVENIOS'!JQX572</f>
        <v>0</v>
      </c>
      <c r="JRD19">
        <f>'SEGUIMIENTO CONVENIOS'!JQY572</f>
        <v>0</v>
      </c>
      <c r="JRE19">
        <f>'SEGUIMIENTO CONVENIOS'!JQZ572</f>
        <v>0</v>
      </c>
      <c r="JRF19">
        <f>'SEGUIMIENTO CONVENIOS'!JRA572</f>
        <v>0</v>
      </c>
      <c r="JRG19">
        <f>'SEGUIMIENTO CONVENIOS'!JRB572</f>
        <v>0</v>
      </c>
      <c r="JRH19">
        <f>'SEGUIMIENTO CONVENIOS'!JRC572</f>
        <v>0</v>
      </c>
      <c r="JRI19">
        <f>'SEGUIMIENTO CONVENIOS'!JRD572</f>
        <v>0</v>
      </c>
      <c r="JRJ19">
        <f>'SEGUIMIENTO CONVENIOS'!JRE572</f>
        <v>0</v>
      </c>
      <c r="JRK19">
        <f>'SEGUIMIENTO CONVENIOS'!JRF572</f>
        <v>0</v>
      </c>
      <c r="JRL19">
        <f>'SEGUIMIENTO CONVENIOS'!JRG572</f>
        <v>0</v>
      </c>
      <c r="JRM19">
        <f>'SEGUIMIENTO CONVENIOS'!JRH572</f>
        <v>0</v>
      </c>
      <c r="JRN19">
        <f>'SEGUIMIENTO CONVENIOS'!JRI572</f>
        <v>0</v>
      </c>
      <c r="JRO19">
        <f>'SEGUIMIENTO CONVENIOS'!JRJ572</f>
        <v>0</v>
      </c>
      <c r="JRP19">
        <f>'SEGUIMIENTO CONVENIOS'!JRK572</f>
        <v>0</v>
      </c>
      <c r="JRQ19">
        <f>'SEGUIMIENTO CONVENIOS'!JRL572</f>
        <v>0</v>
      </c>
      <c r="JRR19">
        <f>'SEGUIMIENTO CONVENIOS'!JRM572</f>
        <v>0</v>
      </c>
      <c r="JRS19">
        <f>'SEGUIMIENTO CONVENIOS'!JRN572</f>
        <v>0</v>
      </c>
      <c r="JRT19">
        <f>'SEGUIMIENTO CONVENIOS'!JRO572</f>
        <v>0</v>
      </c>
      <c r="JRU19">
        <f>'SEGUIMIENTO CONVENIOS'!JRP572</f>
        <v>0</v>
      </c>
      <c r="JRV19">
        <f>'SEGUIMIENTO CONVENIOS'!JRQ572</f>
        <v>0</v>
      </c>
      <c r="JRW19">
        <f>'SEGUIMIENTO CONVENIOS'!JRR572</f>
        <v>0</v>
      </c>
      <c r="JRX19">
        <f>'SEGUIMIENTO CONVENIOS'!JRS572</f>
        <v>0</v>
      </c>
      <c r="JRY19">
        <f>'SEGUIMIENTO CONVENIOS'!JRT572</f>
        <v>0</v>
      </c>
      <c r="JRZ19">
        <f>'SEGUIMIENTO CONVENIOS'!JRU572</f>
        <v>0</v>
      </c>
      <c r="JSA19">
        <f>'SEGUIMIENTO CONVENIOS'!JRV572</f>
        <v>0</v>
      </c>
      <c r="JSB19">
        <f>'SEGUIMIENTO CONVENIOS'!JRW572</f>
        <v>0</v>
      </c>
      <c r="JSC19">
        <f>'SEGUIMIENTO CONVENIOS'!JRX572</f>
        <v>0</v>
      </c>
      <c r="JSD19">
        <f>'SEGUIMIENTO CONVENIOS'!JRY572</f>
        <v>0</v>
      </c>
      <c r="JSE19">
        <f>'SEGUIMIENTO CONVENIOS'!JRZ572</f>
        <v>0</v>
      </c>
      <c r="JSF19">
        <f>'SEGUIMIENTO CONVENIOS'!JSA572</f>
        <v>0</v>
      </c>
      <c r="JSG19">
        <f>'SEGUIMIENTO CONVENIOS'!JSB572</f>
        <v>0</v>
      </c>
      <c r="JSH19">
        <f>'SEGUIMIENTO CONVENIOS'!JSC572</f>
        <v>0</v>
      </c>
      <c r="JSI19">
        <f>'SEGUIMIENTO CONVENIOS'!JSD572</f>
        <v>0</v>
      </c>
      <c r="JSJ19">
        <f>'SEGUIMIENTO CONVENIOS'!JSE572</f>
        <v>0</v>
      </c>
      <c r="JSK19">
        <f>'SEGUIMIENTO CONVENIOS'!JSF572</f>
        <v>0</v>
      </c>
      <c r="JSL19">
        <f>'SEGUIMIENTO CONVENIOS'!JSG572</f>
        <v>0</v>
      </c>
      <c r="JSM19">
        <f>'SEGUIMIENTO CONVENIOS'!JSH572</f>
        <v>0</v>
      </c>
      <c r="JSN19">
        <f>'SEGUIMIENTO CONVENIOS'!JSI572</f>
        <v>0</v>
      </c>
      <c r="JSO19">
        <f>'SEGUIMIENTO CONVENIOS'!JSJ572</f>
        <v>0</v>
      </c>
      <c r="JSP19">
        <f>'SEGUIMIENTO CONVENIOS'!JSK572</f>
        <v>0</v>
      </c>
      <c r="JSQ19">
        <f>'SEGUIMIENTO CONVENIOS'!JSL572</f>
        <v>0</v>
      </c>
      <c r="JSR19">
        <f>'SEGUIMIENTO CONVENIOS'!JSM572</f>
        <v>0</v>
      </c>
      <c r="JSS19">
        <f>'SEGUIMIENTO CONVENIOS'!JSN572</f>
        <v>0</v>
      </c>
      <c r="JST19">
        <f>'SEGUIMIENTO CONVENIOS'!JSO572</f>
        <v>0</v>
      </c>
      <c r="JSU19">
        <f>'SEGUIMIENTO CONVENIOS'!JSP572</f>
        <v>0</v>
      </c>
      <c r="JSV19">
        <f>'SEGUIMIENTO CONVENIOS'!JSQ572</f>
        <v>0</v>
      </c>
      <c r="JSW19">
        <f>'SEGUIMIENTO CONVENIOS'!JSR572</f>
        <v>0</v>
      </c>
      <c r="JSX19">
        <f>'SEGUIMIENTO CONVENIOS'!JSS572</f>
        <v>0</v>
      </c>
      <c r="JSY19">
        <f>'SEGUIMIENTO CONVENIOS'!JST572</f>
        <v>0</v>
      </c>
      <c r="JSZ19">
        <f>'SEGUIMIENTO CONVENIOS'!JSU572</f>
        <v>0</v>
      </c>
      <c r="JTA19">
        <f>'SEGUIMIENTO CONVENIOS'!JSV572</f>
        <v>0</v>
      </c>
      <c r="JTB19">
        <f>'SEGUIMIENTO CONVENIOS'!JSW572</f>
        <v>0</v>
      </c>
      <c r="JTC19">
        <f>'SEGUIMIENTO CONVENIOS'!JSX572</f>
        <v>0</v>
      </c>
      <c r="JTD19">
        <f>'SEGUIMIENTO CONVENIOS'!JSY572</f>
        <v>0</v>
      </c>
      <c r="JTE19">
        <f>'SEGUIMIENTO CONVENIOS'!JSZ572</f>
        <v>0</v>
      </c>
      <c r="JTF19">
        <f>'SEGUIMIENTO CONVENIOS'!JTA572</f>
        <v>0</v>
      </c>
      <c r="JTG19">
        <f>'SEGUIMIENTO CONVENIOS'!JTB572</f>
        <v>0</v>
      </c>
      <c r="JTH19">
        <f>'SEGUIMIENTO CONVENIOS'!JTC572</f>
        <v>0</v>
      </c>
      <c r="JTI19">
        <f>'SEGUIMIENTO CONVENIOS'!JTD572</f>
        <v>0</v>
      </c>
      <c r="JTJ19">
        <f>'SEGUIMIENTO CONVENIOS'!JTE572</f>
        <v>0</v>
      </c>
      <c r="JTK19">
        <f>'SEGUIMIENTO CONVENIOS'!JTF572</f>
        <v>0</v>
      </c>
      <c r="JTL19">
        <f>'SEGUIMIENTO CONVENIOS'!JTG572</f>
        <v>0</v>
      </c>
      <c r="JTM19">
        <f>'SEGUIMIENTO CONVENIOS'!JTH572</f>
        <v>0</v>
      </c>
      <c r="JTN19">
        <f>'SEGUIMIENTO CONVENIOS'!JTI572</f>
        <v>0</v>
      </c>
      <c r="JTO19">
        <f>'SEGUIMIENTO CONVENIOS'!JTJ572</f>
        <v>0</v>
      </c>
      <c r="JTP19">
        <f>'SEGUIMIENTO CONVENIOS'!JTK572</f>
        <v>0</v>
      </c>
      <c r="JTQ19">
        <f>'SEGUIMIENTO CONVENIOS'!JTL572</f>
        <v>0</v>
      </c>
      <c r="JTR19">
        <f>'SEGUIMIENTO CONVENIOS'!JTM572</f>
        <v>0</v>
      </c>
      <c r="JTS19">
        <f>'SEGUIMIENTO CONVENIOS'!JTN572</f>
        <v>0</v>
      </c>
      <c r="JTT19">
        <f>'SEGUIMIENTO CONVENIOS'!JTO572</f>
        <v>0</v>
      </c>
      <c r="JTU19">
        <f>'SEGUIMIENTO CONVENIOS'!JTP572</f>
        <v>0</v>
      </c>
      <c r="JTV19">
        <f>'SEGUIMIENTO CONVENIOS'!JTQ572</f>
        <v>0</v>
      </c>
      <c r="JTW19">
        <f>'SEGUIMIENTO CONVENIOS'!JTR572</f>
        <v>0</v>
      </c>
      <c r="JTX19">
        <f>'SEGUIMIENTO CONVENIOS'!JTS572</f>
        <v>0</v>
      </c>
      <c r="JTY19">
        <f>'SEGUIMIENTO CONVENIOS'!JTT572</f>
        <v>0</v>
      </c>
      <c r="JTZ19">
        <f>'SEGUIMIENTO CONVENIOS'!JTU572</f>
        <v>0</v>
      </c>
      <c r="JUA19">
        <f>'SEGUIMIENTO CONVENIOS'!JTV572</f>
        <v>0</v>
      </c>
      <c r="JUB19">
        <f>'SEGUIMIENTO CONVENIOS'!JTW572</f>
        <v>0</v>
      </c>
      <c r="JUC19">
        <f>'SEGUIMIENTO CONVENIOS'!JTX572</f>
        <v>0</v>
      </c>
      <c r="JUD19">
        <f>'SEGUIMIENTO CONVENIOS'!JTY572</f>
        <v>0</v>
      </c>
      <c r="JUE19">
        <f>'SEGUIMIENTO CONVENIOS'!JTZ572</f>
        <v>0</v>
      </c>
      <c r="JUF19">
        <f>'SEGUIMIENTO CONVENIOS'!JUA572</f>
        <v>0</v>
      </c>
      <c r="JUG19">
        <f>'SEGUIMIENTO CONVENIOS'!JUB572</f>
        <v>0</v>
      </c>
      <c r="JUH19">
        <f>'SEGUIMIENTO CONVENIOS'!JUC572</f>
        <v>0</v>
      </c>
      <c r="JUI19">
        <f>'SEGUIMIENTO CONVENIOS'!JUD572</f>
        <v>0</v>
      </c>
      <c r="JUJ19">
        <f>'SEGUIMIENTO CONVENIOS'!JUE572</f>
        <v>0</v>
      </c>
      <c r="JUK19">
        <f>'SEGUIMIENTO CONVENIOS'!JUF572</f>
        <v>0</v>
      </c>
      <c r="JUL19">
        <f>'SEGUIMIENTO CONVENIOS'!JUG572</f>
        <v>0</v>
      </c>
      <c r="JUM19">
        <f>'SEGUIMIENTO CONVENIOS'!JUH572</f>
        <v>0</v>
      </c>
      <c r="JUN19">
        <f>'SEGUIMIENTO CONVENIOS'!JUI572</f>
        <v>0</v>
      </c>
      <c r="JUO19">
        <f>'SEGUIMIENTO CONVENIOS'!JUJ572</f>
        <v>0</v>
      </c>
      <c r="JUP19">
        <f>'SEGUIMIENTO CONVENIOS'!JUK572</f>
        <v>0</v>
      </c>
      <c r="JUQ19">
        <f>'SEGUIMIENTO CONVENIOS'!JUL572</f>
        <v>0</v>
      </c>
      <c r="JUR19">
        <f>'SEGUIMIENTO CONVENIOS'!JUM572</f>
        <v>0</v>
      </c>
      <c r="JUS19">
        <f>'SEGUIMIENTO CONVENIOS'!JUN572</f>
        <v>0</v>
      </c>
      <c r="JUT19">
        <f>'SEGUIMIENTO CONVENIOS'!JUO572</f>
        <v>0</v>
      </c>
      <c r="JUU19">
        <f>'SEGUIMIENTO CONVENIOS'!JUP572</f>
        <v>0</v>
      </c>
      <c r="JUV19">
        <f>'SEGUIMIENTO CONVENIOS'!JUQ572</f>
        <v>0</v>
      </c>
      <c r="JUW19">
        <f>'SEGUIMIENTO CONVENIOS'!JUR572</f>
        <v>0</v>
      </c>
      <c r="JUX19">
        <f>'SEGUIMIENTO CONVENIOS'!JUS572</f>
        <v>0</v>
      </c>
      <c r="JUY19">
        <f>'SEGUIMIENTO CONVENIOS'!JUT572</f>
        <v>0</v>
      </c>
      <c r="JUZ19">
        <f>'SEGUIMIENTO CONVENIOS'!JUU572</f>
        <v>0</v>
      </c>
      <c r="JVA19">
        <f>'SEGUIMIENTO CONVENIOS'!JUV572</f>
        <v>0</v>
      </c>
      <c r="JVB19">
        <f>'SEGUIMIENTO CONVENIOS'!JUW572</f>
        <v>0</v>
      </c>
      <c r="JVC19">
        <f>'SEGUIMIENTO CONVENIOS'!JUX572</f>
        <v>0</v>
      </c>
      <c r="JVD19">
        <f>'SEGUIMIENTO CONVENIOS'!JUY572</f>
        <v>0</v>
      </c>
      <c r="JVE19">
        <f>'SEGUIMIENTO CONVENIOS'!JUZ572</f>
        <v>0</v>
      </c>
      <c r="JVF19">
        <f>'SEGUIMIENTO CONVENIOS'!JVA572</f>
        <v>0</v>
      </c>
      <c r="JVG19">
        <f>'SEGUIMIENTO CONVENIOS'!JVB572</f>
        <v>0</v>
      </c>
      <c r="JVH19">
        <f>'SEGUIMIENTO CONVENIOS'!JVC572</f>
        <v>0</v>
      </c>
      <c r="JVI19">
        <f>'SEGUIMIENTO CONVENIOS'!JVD572</f>
        <v>0</v>
      </c>
      <c r="JVJ19">
        <f>'SEGUIMIENTO CONVENIOS'!JVE572</f>
        <v>0</v>
      </c>
      <c r="JVK19">
        <f>'SEGUIMIENTO CONVENIOS'!JVF572</f>
        <v>0</v>
      </c>
      <c r="JVL19">
        <f>'SEGUIMIENTO CONVENIOS'!JVG572</f>
        <v>0</v>
      </c>
      <c r="JVM19">
        <f>'SEGUIMIENTO CONVENIOS'!JVH572</f>
        <v>0</v>
      </c>
      <c r="JVN19">
        <f>'SEGUIMIENTO CONVENIOS'!JVI572</f>
        <v>0</v>
      </c>
      <c r="JVO19">
        <f>'SEGUIMIENTO CONVENIOS'!JVJ572</f>
        <v>0</v>
      </c>
      <c r="JVP19">
        <f>'SEGUIMIENTO CONVENIOS'!JVK572</f>
        <v>0</v>
      </c>
      <c r="JVQ19">
        <f>'SEGUIMIENTO CONVENIOS'!JVL572</f>
        <v>0</v>
      </c>
      <c r="JVR19">
        <f>'SEGUIMIENTO CONVENIOS'!JVM572</f>
        <v>0</v>
      </c>
      <c r="JVS19">
        <f>'SEGUIMIENTO CONVENIOS'!JVN572</f>
        <v>0</v>
      </c>
      <c r="JVT19">
        <f>'SEGUIMIENTO CONVENIOS'!JVO572</f>
        <v>0</v>
      </c>
      <c r="JVU19">
        <f>'SEGUIMIENTO CONVENIOS'!JVP572</f>
        <v>0</v>
      </c>
      <c r="JVV19">
        <f>'SEGUIMIENTO CONVENIOS'!JVQ572</f>
        <v>0</v>
      </c>
      <c r="JVW19">
        <f>'SEGUIMIENTO CONVENIOS'!JVR572</f>
        <v>0</v>
      </c>
      <c r="JVX19">
        <f>'SEGUIMIENTO CONVENIOS'!JVS572</f>
        <v>0</v>
      </c>
      <c r="JVY19">
        <f>'SEGUIMIENTO CONVENIOS'!JVT572</f>
        <v>0</v>
      </c>
      <c r="JVZ19">
        <f>'SEGUIMIENTO CONVENIOS'!JVU572</f>
        <v>0</v>
      </c>
      <c r="JWA19">
        <f>'SEGUIMIENTO CONVENIOS'!JVV572</f>
        <v>0</v>
      </c>
      <c r="JWB19">
        <f>'SEGUIMIENTO CONVENIOS'!JVW572</f>
        <v>0</v>
      </c>
      <c r="JWC19">
        <f>'SEGUIMIENTO CONVENIOS'!JVX572</f>
        <v>0</v>
      </c>
      <c r="JWD19">
        <f>'SEGUIMIENTO CONVENIOS'!JVY572</f>
        <v>0</v>
      </c>
      <c r="JWE19">
        <f>'SEGUIMIENTO CONVENIOS'!JVZ572</f>
        <v>0</v>
      </c>
      <c r="JWF19">
        <f>'SEGUIMIENTO CONVENIOS'!JWA572</f>
        <v>0</v>
      </c>
      <c r="JWG19">
        <f>'SEGUIMIENTO CONVENIOS'!JWB572</f>
        <v>0</v>
      </c>
      <c r="JWH19">
        <f>'SEGUIMIENTO CONVENIOS'!JWC572</f>
        <v>0</v>
      </c>
      <c r="JWI19">
        <f>'SEGUIMIENTO CONVENIOS'!JWD572</f>
        <v>0</v>
      </c>
      <c r="JWJ19">
        <f>'SEGUIMIENTO CONVENIOS'!JWE572</f>
        <v>0</v>
      </c>
      <c r="JWK19">
        <f>'SEGUIMIENTO CONVENIOS'!JWF572</f>
        <v>0</v>
      </c>
      <c r="JWL19">
        <f>'SEGUIMIENTO CONVENIOS'!JWG572</f>
        <v>0</v>
      </c>
      <c r="JWM19">
        <f>'SEGUIMIENTO CONVENIOS'!JWH572</f>
        <v>0</v>
      </c>
      <c r="JWN19">
        <f>'SEGUIMIENTO CONVENIOS'!JWI572</f>
        <v>0</v>
      </c>
      <c r="JWO19">
        <f>'SEGUIMIENTO CONVENIOS'!JWJ572</f>
        <v>0</v>
      </c>
      <c r="JWP19">
        <f>'SEGUIMIENTO CONVENIOS'!JWK572</f>
        <v>0</v>
      </c>
      <c r="JWQ19">
        <f>'SEGUIMIENTO CONVENIOS'!JWL572</f>
        <v>0</v>
      </c>
      <c r="JWR19">
        <f>'SEGUIMIENTO CONVENIOS'!JWM572</f>
        <v>0</v>
      </c>
      <c r="JWS19">
        <f>'SEGUIMIENTO CONVENIOS'!JWN572</f>
        <v>0</v>
      </c>
      <c r="JWT19">
        <f>'SEGUIMIENTO CONVENIOS'!JWO572</f>
        <v>0</v>
      </c>
      <c r="JWU19">
        <f>'SEGUIMIENTO CONVENIOS'!JWP572</f>
        <v>0</v>
      </c>
      <c r="JWV19">
        <f>'SEGUIMIENTO CONVENIOS'!JWQ572</f>
        <v>0</v>
      </c>
      <c r="JWW19">
        <f>'SEGUIMIENTO CONVENIOS'!JWR572</f>
        <v>0</v>
      </c>
      <c r="JWX19">
        <f>'SEGUIMIENTO CONVENIOS'!JWS572</f>
        <v>0</v>
      </c>
      <c r="JWY19">
        <f>'SEGUIMIENTO CONVENIOS'!JWT572</f>
        <v>0</v>
      </c>
      <c r="JWZ19">
        <f>'SEGUIMIENTO CONVENIOS'!JWU572</f>
        <v>0</v>
      </c>
      <c r="JXA19">
        <f>'SEGUIMIENTO CONVENIOS'!JWV572</f>
        <v>0</v>
      </c>
      <c r="JXB19">
        <f>'SEGUIMIENTO CONVENIOS'!JWW572</f>
        <v>0</v>
      </c>
      <c r="JXC19">
        <f>'SEGUIMIENTO CONVENIOS'!JWX572</f>
        <v>0</v>
      </c>
      <c r="JXD19">
        <f>'SEGUIMIENTO CONVENIOS'!JWY572</f>
        <v>0</v>
      </c>
      <c r="JXE19">
        <f>'SEGUIMIENTO CONVENIOS'!JWZ572</f>
        <v>0</v>
      </c>
      <c r="JXF19">
        <f>'SEGUIMIENTO CONVENIOS'!JXA572</f>
        <v>0</v>
      </c>
      <c r="JXG19">
        <f>'SEGUIMIENTO CONVENIOS'!JXB572</f>
        <v>0</v>
      </c>
      <c r="JXH19">
        <f>'SEGUIMIENTO CONVENIOS'!JXC572</f>
        <v>0</v>
      </c>
      <c r="JXI19">
        <f>'SEGUIMIENTO CONVENIOS'!JXD572</f>
        <v>0</v>
      </c>
      <c r="JXJ19">
        <f>'SEGUIMIENTO CONVENIOS'!JXE572</f>
        <v>0</v>
      </c>
      <c r="JXK19">
        <f>'SEGUIMIENTO CONVENIOS'!JXF572</f>
        <v>0</v>
      </c>
      <c r="JXL19">
        <f>'SEGUIMIENTO CONVENIOS'!JXG572</f>
        <v>0</v>
      </c>
      <c r="JXM19">
        <f>'SEGUIMIENTO CONVENIOS'!JXH572</f>
        <v>0</v>
      </c>
      <c r="JXN19">
        <f>'SEGUIMIENTO CONVENIOS'!JXI572</f>
        <v>0</v>
      </c>
      <c r="JXO19">
        <f>'SEGUIMIENTO CONVENIOS'!JXJ572</f>
        <v>0</v>
      </c>
      <c r="JXP19">
        <f>'SEGUIMIENTO CONVENIOS'!JXK572</f>
        <v>0</v>
      </c>
      <c r="JXQ19">
        <f>'SEGUIMIENTO CONVENIOS'!JXL572</f>
        <v>0</v>
      </c>
      <c r="JXR19">
        <f>'SEGUIMIENTO CONVENIOS'!JXM572</f>
        <v>0</v>
      </c>
      <c r="JXS19">
        <f>'SEGUIMIENTO CONVENIOS'!JXN572</f>
        <v>0</v>
      </c>
      <c r="JXT19">
        <f>'SEGUIMIENTO CONVENIOS'!JXO572</f>
        <v>0</v>
      </c>
      <c r="JXU19">
        <f>'SEGUIMIENTO CONVENIOS'!JXP572</f>
        <v>0</v>
      </c>
      <c r="JXV19">
        <f>'SEGUIMIENTO CONVENIOS'!JXQ572</f>
        <v>0</v>
      </c>
      <c r="JXW19">
        <f>'SEGUIMIENTO CONVENIOS'!JXR572</f>
        <v>0</v>
      </c>
      <c r="JXX19">
        <f>'SEGUIMIENTO CONVENIOS'!JXS572</f>
        <v>0</v>
      </c>
      <c r="JXY19">
        <f>'SEGUIMIENTO CONVENIOS'!JXT572</f>
        <v>0</v>
      </c>
      <c r="JXZ19">
        <f>'SEGUIMIENTO CONVENIOS'!JXU572</f>
        <v>0</v>
      </c>
      <c r="JYA19">
        <f>'SEGUIMIENTO CONVENIOS'!JXV572</f>
        <v>0</v>
      </c>
      <c r="JYB19">
        <f>'SEGUIMIENTO CONVENIOS'!JXW572</f>
        <v>0</v>
      </c>
      <c r="JYC19">
        <f>'SEGUIMIENTO CONVENIOS'!JXX572</f>
        <v>0</v>
      </c>
      <c r="JYD19">
        <f>'SEGUIMIENTO CONVENIOS'!JXY572</f>
        <v>0</v>
      </c>
      <c r="JYE19">
        <f>'SEGUIMIENTO CONVENIOS'!JXZ572</f>
        <v>0</v>
      </c>
      <c r="JYF19">
        <f>'SEGUIMIENTO CONVENIOS'!JYA572</f>
        <v>0</v>
      </c>
      <c r="JYG19">
        <f>'SEGUIMIENTO CONVENIOS'!JYB572</f>
        <v>0</v>
      </c>
      <c r="JYH19">
        <f>'SEGUIMIENTO CONVENIOS'!JYC572</f>
        <v>0</v>
      </c>
      <c r="JYI19">
        <f>'SEGUIMIENTO CONVENIOS'!JYD572</f>
        <v>0</v>
      </c>
      <c r="JYJ19">
        <f>'SEGUIMIENTO CONVENIOS'!JYE572</f>
        <v>0</v>
      </c>
      <c r="JYK19">
        <f>'SEGUIMIENTO CONVENIOS'!JYF572</f>
        <v>0</v>
      </c>
      <c r="JYL19">
        <f>'SEGUIMIENTO CONVENIOS'!JYG572</f>
        <v>0</v>
      </c>
      <c r="JYM19">
        <f>'SEGUIMIENTO CONVENIOS'!JYH572</f>
        <v>0</v>
      </c>
      <c r="JYN19">
        <f>'SEGUIMIENTO CONVENIOS'!JYI572</f>
        <v>0</v>
      </c>
      <c r="JYO19">
        <f>'SEGUIMIENTO CONVENIOS'!JYJ572</f>
        <v>0</v>
      </c>
      <c r="JYP19">
        <f>'SEGUIMIENTO CONVENIOS'!JYK572</f>
        <v>0</v>
      </c>
      <c r="JYQ19">
        <f>'SEGUIMIENTO CONVENIOS'!JYL572</f>
        <v>0</v>
      </c>
      <c r="JYR19">
        <f>'SEGUIMIENTO CONVENIOS'!JYM572</f>
        <v>0</v>
      </c>
      <c r="JYS19">
        <f>'SEGUIMIENTO CONVENIOS'!JYN572</f>
        <v>0</v>
      </c>
      <c r="JYT19">
        <f>'SEGUIMIENTO CONVENIOS'!JYO572</f>
        <v>0</v>
      </c>
      <c r="JYU19">
        <f>'SEGUIMIENTO CONVENIOS'!JYP572</f>
        <v>0</v>
      </c>
      <c r="JYV19">
        <f>'SEGUIMIENTO CONVENIOS'!JYQ572</f>
        <v>0</v>
      </c>
      <c r="JYW19">
        <f>'SEGUIMIENTO CONVENIOS'!JYR572</f>
        <v>0</v>
      </c>
      <c r="JYX19">
        <f>'SEGUIMIENTO CONVENIOS'!JYS572</f>
        <v>0</v>
      </c>
      <c r="JYY19">
        <f>'SEGUIMIENTO CONVENIOS'!JYT572</f>
        <v>0</v>
      </c>
      <c r="JYZ19">
        <f>'SEGUIMIENTO CONVENIOS'!JYU572</f>
        <v>0</v>
      </c>
      <c r="JZA19">
        <f>'SEGUIMIENTO CONVENIOS'!JYV572</f>
        <v>0</v>
      </c>
      <c r="JZB19">
        <f>'SEGUIMIENTO CONVENIOS'!JYW572</f>
        <v>0</v>
      </c>
      <c r="JZC19">
        <f>'SEGUIMIENTO CONVENIOS'!JYX572</f>
        <v>0</v>
      </c>
      <c r="JZD19">
        <f>'SEGUIMIENTO CONVENIOS'!JYY572</f>
        <v>0</v>
      </c>
      <c r="JZE19">
        <f>'SEGUIMIENTO CONVENIOS'!JYZ572</f>
        <v>0</v>
      </c>
      <c r="JZF19">
        <f>'SEGUIMIENTO CONVENIOS'!JZA572</f>
        <v>0</v>
      </c>
      <c r="JZG19">
        <f>'SEGUIMIENTO CONVENIOS'!JZB572</f>
        <v>0</v>
      </c>
      <c r="JZH19">
        <f>'SEGUIMIENTO CONVENIOS'!JZC572</f>
        <v>0</v>
      </c>
      <c r="JZI19">
        <f>'SEGUIMIENTO CONVENIOS'!JZD572</f>
        <v>0</v>
      </c>
      <c r="JZJ19">
        <f>'SEGUIMIENTO CONVENIOS'!JZE572</f>
        <v>0</v>
      </c>
      <c r="JZK19">
        <f>'SEGUIMIENTO CONVENIOS'!JZF572</f>
        <v>0</v>
      </c>
      <c r="JZL19">
        <f>'SEGUIMIENTO CONVENIOS'!JZG572</f>
        <v>0</v>
      </c>
      <c r="JZM19">
        <f>'SEGUIMIENTO CONVENIOS'!JZH572</f>
        <v>0</v>
      </c>
      <c r="JZN19">
        <f>'SEGUIMIENTO CONVENIOS'!JZI572</f>
        <v>0</v>
      </c>
      <c r="JZO19">
        <f>'SEGUIMIENTO CONVENIOS'!JZJ572</f>
        <v>0</v>
      </c>
      <c r="JZP19">
        <f>'SEGUIMIENTO CONVENIOS'!JZK572</f>
        <v>0</v>
      </c>
      <c r="JZQ19">
        <f>'SEGUIMIENTO CONVENIOS'!JZL572</f>
        <v>0</v>
      </c>
      <c r="JZR19">
        <f>'SEGUIMIENTO CONVENIOS'!JZM572</f>
        <v>0</v>
      </c>
      <c r="JZS19">
        <f>'SEGUIMIENTO CONVENIOS'!JZN572</f>
        <v>0</v>
      </c>
      <c r="JZT19">
        <f>'SEGUIMIENTO CONVENIOS'!JZO572</f>
        <v>0</v>
      </c>
      <c r="JZU19">
        <f>'SEGUIMIENTO CONVENIOS'!JZP572</f>
        <v>0</v>
      </c>
      <c r="JZV19">
        <f>'SEGUIMIENTO CONVENIOS'!JZQ572</f>
        <v>0</v>
      </c>
      <c r="JZW19">
        <f>'SEGUIMIENTO CONVENIOS'!JZR572</f>
        <v>0</v>
      </c>
      <c r="JZX19">
        <f>'SEGUIMIENTO CONVENIOS'!JZS572</f>
        <v>0</v>
      </c>
      <c r="JZY19">
        <f>'SEGUIMIENTO CONVENIOS'!JZT572</f>
        <v>0</v>
      </c>
      <c r="JZZ19">
        <f>'SEGUIMIENTO CONVENIOS'!JZU572</f>
        <v>0</v>
      </c>
      <c r="KAA19">
        <f>'SEGUIMIENTO CONVENIOS'!JZV572</f>
        <v>0</v>
      </c>
      <c r="KAB19">
        <f>'SEGUIMIENTO CONVENIOS'!JZW572</f>
        <v>0</v>
      </c>
      <c r="KAC19">
        <f>'SEGUIMIENTO CONVENIOS'!JZX572</f>
        <v>0</v>
      </c>
      <c r="KAD19">
        <f>'SEGUIMIENTO CONVENIOS'!JZY572</f>
        <v>0</v>
      </c>
      <c r="KAE19">
        <f>'SEGUIMIENTO CONVENIOS'!JZZ572</f>
        <v>0</v>
      </c>
      <c r="KAF19">
        <f>'SEGUIMIENTO CONVENIOS'!KAA572</f>
        <v>0</v>
      </c>
      <c r="KAG19">
        <f>'SEGUIMIENTO CONVENIOS'!KAB572</f>
        <v>0</v>
      </c>
      <c r="KAH19">
        <f>'SEGUIMIENTO CONVENIOS'!KAC572</f>
        <v>0</v>
      </c>
      <c r="KAI19">
        <f>'SEGUIMIENTO CONVENIOS'!KAD572</f>
        <v>0</v>
      </c>
      <c r="KAJ19">
        <f>'SEGUIMIENTO CONVENIOS'!KAE572</f>
        <v>0</v>
      </c>
      <c r="KAK19">
        <f>'SEGUIMIENTO CONVENIOS'!KAF572</f>
        <v>0</v>
      </c>
      <c r="KAL19">
        <f>'SEGUIMIENTO CONVENIOS'!KAG572</f>
        <v>0</v>
      </c>
      <c r="KAM19">
        <f>'SEGUIMIENTO CONVENIOS'!KAH572</f>
        <v>0</v>
      </c>
      <c r="KAN19">
        <f>'SEGUIMIENTO CONVENIOS'!KAI572</f>
        <v>0</v>
      </c>
      <c r="KAO19">
        <f>'SEGUIMIENTO CONVENIOS'!KAJ572</f>
        <v>0</v>
      </c>
      <c r="KAP19">
        <f>'SEGUIMIENTO CONVENIOS'!KAK572</f>
        <v>0</v>
      </c>
      <c r="KAQ19">
        <f>'SEGUIMIENTO CONVENIOS'!KAL572</f>
        <v>0</v>
      </c>
      <c r="KAR19">
        <f>'SEGUIMIENTO CONVENIOS'!KAM572</f>
        <v>0</v>
      </c>
      <c r="KAS19">
        <f>'SEGUIMIENTO CONVENIOS'!KAN572</f>
        <v>0</v>
      </c>
      <c r="KAT19">
        <f>'SEGUIMIENTO CONVENIOS'!KAO572</f>
        <v>0</v>
      </c>
      <c r="KAU19">
        <f>'SEGUIMIENTO CONVENIOS'!KAP572</f>
        <v>0</v>
      </c>
      <c r="KAV19">
        <f>'SEGUIMIENTO CONVENIOS'!KAQ572</f>
        <v>0</v>
      </c>
      <c r="KAW19">
        <f>'SEGUIMIENTO CONVENIOS'!KAR572</f>
        <v>0</v>
      </c>
      <c r="KAX19">
        <f>'SEGUIMIENTO CONVENIOS'!KAS572</f>
        <v>0</v>
      </c>
      <c r="KAY19">
        <f>'SEGUIMIENTO CONVENIOS'!KAT572</f>
        <v>0</v>
      </c>
      <c r="KAZ19">
        <f>'SEGUIMIENTO CONVENIOS'!KAU572</f>
        <v>0</v>
      </c>
      <c r="KBA19">
        <f>'SEGUIMIENTO CONVENIOS'!KAV572</f>
        <v>0</v>
      </c>
      <c r="KBB19">
        <f>'SEGUIMIENTO CONVENIOS'!KAW572</f>
        <v>0</v>
      </c>
      <c r="KBC19">
        <f>'SEGUIMIENTO CONVENIOS'!KAX572</f>
        <v>0</v>
      </c>
      <c r="KBD19">
        <f>'SEGUIMIENTO CONVENIOS'!KAY572</f>
        <v>0</v>
      </c>
      <c r="KBE19">
        <f>'SEGUIMIENTO CONVENIOS'!KAZ572</f>
        <v>0</v>
      </c>
      <c r="KBF19">
        <f>'SEGUIMIENTO CONVENIOS'!KBA572</f>
        <v>0</v>
      </c>
      <c r="KBG19">
        <f>'SEGUIMIENTO CONVENIOS'!KBB572</f>
        <v>0</v>
      </c>
      <c r="KBH19">
        <f>'SEGUIMIENTO CONVENIOS'!KBC572</f>
        <v>0</v>
      </c>
      <c r="KBI19">
        <f>'SEGUIMIENTO CONVENIOS'!KBD572</f>
        <v>0</v>
      </c>
      <c r="KBJ19">
        <f>'SEGUIMIENTO CONVENIOS'!KBE572</f>
        <v>0</v>
      </c>
      <c r="KBK19">
        <f>'SEGUIMIENTO CONVENIOS'!KBF572</f>
        <v>0</v>
      </c>
      <c r="KBL19">
        <f>'SEGUIMIENTO CONVENIOS'!KBG572</f>
        <v>0</v>
      </c>
      <c r="KBM19">
        <f>'SEGUIMIENTO CONVENIOS'!KBH572</f>
        <v>0</v>
      </c>
      <c r="KBN19">
        <f>'SEGUIMIENTO CONVENIOS'!KBI572</f>
        <v>0</v>
      </c>
      <c r="KBO19">
        <f>'SEGUIMIENTO CONVENIOS'!KBJ572</f>
        <v>0</v>
      </c>
      <c r="KBP19">
        <f>'SEGUIMIENTO CONVENIOS'!KBK572</f>
        <v>0</v>
      </c>
      <c r="KBQ19">
        <f>'SEGUIMIENTO CONVENIOS'!KBL572</f>
        <v>0</v>
      </c>
      <c r="KBR19">
        <f>'SEGUIMIENTO CONVENIOS'!KBM572</f>
        <v>0</v>
      </c>
      <c r="KBS19">
        <f>'SEGUIMIENTO CONVENIOS'!KBN572</f>
        <v>0</v>
      </c>
      <c r="KBT19">
        <f>'SEGUIMIENTO CONVENIOS'!KBO572</f>
        <v>0</v>
      </c>
      <c r="KBU19">
        <f>'SEGUIMIENTO CONVENIOS'!KBP572</f>
        <v>0</v>
      </c>
      <c r="KBV19">
        <f>'SEGUIMIENTO CONVENIOS'!KBQ572</f>
        <v>0</v>
      </c>
      <c r="KBW19">
        <f>'SEGUIMIENTO CONVENIOS'!KBR572</f>
        <v>0</v>
      </c>
      <c r="KBX19">
        <f>'SEGUIMIENTO CONVENIOS'!KBS572</f>
        <v>0</v>
      </c>
      <c r="KBY19">
        <f>'SEGUIMIENTO CONVENIOS'!KBT572</f>
        <v>0</v>
      </c>
      <c r="KBZ19">
        <f>'SEGUIMIENTO CONVENIOS'!KBU572</f>
        <v>0</v>
      </c>
      <c r="KCA19">
        <f>'SEGUIMIENTO CONVENIOS'!KBV572</f>
        <v>0</v>
      </c>
      <c r="KCB19">
        <f>'SEGUIMIENTO CONVENIOS'!KBW572</f>
        <v>0</v>
      </c>
      <c r="KCC19">
        <f>'SEGUIMIENTO CONVENIOS'!KBX572</f>
        <v>0</v>
      </c>
      <c r="KCD19">
        <f>'SEGUIMIENTO CONVENIOS'!KBY572</f>
        <v>0</v>
      </c>
      <c r="KCE19">
        <f>'SEGUIMIENTO CONVENIOS'!KBZ572</f>
        <v>0</v>
      </c>
      <c r="KCF19">
        <f>'SEGUIMIENTO CONVENIOS'!KCA572</f>
        <v>0</v>
      </c>
      <c r="KCG19">
        <f>'SEGUIMIENTO CONVENIOS'!KCB572</f>
        <v>0</v>
      </c>
      <c r="KCH19">
        <f>'SEGUIMIENTO CONVENIOS'!KCC572</f>
        <v>0</v>
      </c>
      <c r="KCI19">
        <f>'SEGUIMIENTO CONVENIOS'!KCD572</f>
        <v>0</v>
      </c>
      <c r="KCJ19">
        <f>'SEGUIMIENTO CONVENIOS'!KCE572</f>
        <v>0</v>
      </c>
      <c r="KCK19">
        <f>'SEGUIMIENTO CONVENIOS'!KCF572</f>
        <v>0</v>
      </c>
      <c r="KCL19">
        <f>'SEGUIMIENTO CONVENIOS'!KCG572</f>
        <v>0</v>
      </c>
      <c r="KCM19">
        <f>'SEGUIMIENTO CONVENIOS'!KCH572</f>
        <v>0</v>
      </c>
      <c r="KCN19">
        <f>'SEGUIMIENTO CONVENIOS'!KCI572</f>
        <v>0</v>
      </c>
      <c r="KCO19">
        <f>'SEGUIMIENTO CONVENIOS'!KCJ572</f>
        <v>0</v>
      </c>
      <c r="KCP19">
        <f>'SEGUIMIENTO CONVENIOS'!KCK572</f>
        <v>0</v>
      </c>
      <c r="KCQ19">
        <f>'SEGUIMIENTO CONVENIOS'!KCL572</f>
        <v>0</v>
      </c>
      <c r="KCR19">
        <f>'SEGUIMIENTO CONVENIOS'!KCM572</f>
        <v>0</v>
      </c>
      <c r="KCS19">
        <f>'SEGUIMIENTO CONVENIOS'!KCN572</f>
        <v>0</v>
      </c>
      <c r="KCT19">
        <f>'SEGUIMIENTO CONVENIOS'!KCO572</f>
        <v>0</v>
      </c>
      <c r="KCU19">
        <f>'SEGUIMIENTO CONVENIOS'!KCP572</f>
        <v>0</v>
      </c>
      <c r="KCV19">
        <f>'SEGUIMIENTO CONVENIOS'!KCQ572</f>
        <v>0</v>
      </c>
      <c r="KCW19">
        <f>'SEGUIMIENTO CONVENIOS'!KCR572</f>
        <v>0</v>
      </c>
      <c r="KCX19">
        <f>'SEGUIMIENTO CONVENIOS'!KCS572</f>
        <v>0</v>
      </c>
      <c r="KCY19">
        <f>'SEGUIMIENTO CONVENIOS'!KCT572</f>
        <v>0</v>
      </c>
      <c r="KCZ19">
        <f>'SEGUIMIENTO CONVENIOS'!KCU572</f>
        <v>0</v>
      </c>
      <c r="KDA19">
        <f>'SEGUIMIENTO CONVENIOS'!KCV572</f>
        <v>0</v>
      </c>
      <c r="KDB19">
        <f>'SEGUIMIENTO CONVENIOS'!KCW572</f>
        <v>0</v>
      </c>
      <c r="KDC19">
        <f>'SEGUIMIENTO CONVENIOS'!KCX572</f>
        <v>0</v>
      </c>
      <c r="KDD19">
        <f>'SEGUIMIENTO CONVENIOS'!KCY572</f>
        <v>0</v>
      </c>
      <c r="KDE19">
        <f>'SEGUIMIENTO CONVENIOS'!KCZ572</f>
        <v>0</v>
      </c>
      <c r="KDF19">
        <f>'SEGUIMIENTO CONVENIOS'!KDA572</f>
        <v>0</v>
      </c>
      <c r="KDG19">
        <f>'SEGUIMIENTO CONVENIOS'!KDB572</f>
        <v>0</v>
      </c>
      <c r="KDH19">
        <f>'SEGUIMIENTO CONVENIOS'!KDC572</f>
        <v>0</v>
      </c>
      <c r="KDI19">
        <f>'SEGUIMIENTO CONVENIOS'!KDD572</f>
        <v>0</v>
      </c>
      <c r="KDJ19">
        <f>'SEGUIMIENTO CONVENIOS'!KDE572</f>
        <v>0</v>
      </c>
      <c r="KDK19">
        <f>'SEGUIMIENTO CONVENIOS'!KDF572</f>
        <v>0</v>
      </c>
      <c r="KDL19">
        <f>'SEGUIMIENTO CONVENIOS'!KDG572</f>
        <v>0</v>
      </c>
      <c r="KDM19">
        <f>'SEGUIMIENTO CONVENIOS'!KDH572</f>
        <v>0</v>
      </c>
      <c r="KDN19">
        <f>'SEGUIMIENTO CONVENIOS'!KDI572</f>
        <v>0</v>
      </c>
      <c r="KDO19">
        <f>'SEGUIMIENTO CONVENIOS'!KDJ572</f>
        <v>0</v>
      </c>
      <c r="KDP19">
        <f>'SEGUIMIENTO CONVENIOS'!KDK572</f>
        <v>0</v>
      </c>
      <c r="KDQ19">
        <f>'SEGUIMIENTO CONVENIOS'!KDL572</f>
        <v>0</v>
      </c>
      <c r="KDR19">
        <f>'SEGUIMIENTO CONVENIOS'!KDM572</f>
        <v>0</v>
      </c>
      <c r="KDS19">
        <f>'SEGUIMIENTO CONVENIOS'!KDN572</f>
        <v>0</v>
      </c>
      <c r="KDT19">
        <f>'SEGUIMIENTO CONVENIOS'!KDO572</f>
        <v>0</v>
      </c>
      <c r="KDU19">
        <f>'SEGUIMIENTO CONVENIOS'!KDP572</f>
        <v>0</v>
      </c>
      <c r="KDV19">
        <f>'SEGUIMIENTO CONVENIOS'!KDQ572</f>
        <v>0</v>
      </c>
      <c r="KDW19">
        <f>'SEGUIMIENTO CONVENIOS'!KDR572</f>
        <v>0</v>
      </c>
      <c r="KDX19">
        <f>'SEGUIMIENTO CONVENIOS'!KDS572</f>
        <v>0</v>
      </c>
      <c r="KDY19">
        <f>'SEGUIMIENTO CONVENIOS'!KDT572</f>
        <v>0</v>
      </c>
      <c r="KDZ19">
        <f>'SEGUIMIENTO CONVENIOS'!KDU572</f>
        <v>0</v>
      </c>
      <c r="KEA19">
        <f>'SEGUIMIENTO CONVENIOS'!KDV572</f>
        <v>0</v>
      </c>
      <c r="KEB19">
        <f>'SEGUIMIENTO CONVENIOS'!KDW572</f>
        <v>0</v>
      </c>
      <c r="KEC19">
        <f>'SEGUIMIENTO CONVENIOS'!KDX572</f>
        <v>0</v>
      </c>
      <c r="KED19">
        <f>'SEGUIMIENTO CONVENIOS'!KDY572</f>
        <v>0</v>
      </c>
      <c r="KEE19">
        <f>'SEGUIMIENTO CONVENIOS'!KDZ572</f>
        <v>0</v>
      </c>
      <c r="KEF19">
        <f>'SEGUIMIENTO CONVENIOS'!KEA572</f>
        <v>0</v>
      </c>
      <c r="KEG19">
        <f>'SEGUIMIENTO CONVENIOS'!KEB572</f>
        <v>0</v>
      </c>
      <c r="KEH19">
        <f>'SEGUIMIENTO CONVENIOS'!KEC572</f>
        <v>0</v>
      </c>
      <c r="KEI19">
        <f>'SEGUIMIENTO CONVENIOS'!KED572</f>
        <v>0</v>
      </c>
      <c r="KEJ19">
        <f>'SEGUIMIENTO CONVENIOS'!KEE572</f>
        <v>0</v>
      </c>
      <c r="KEK19">
        <f>'SEGUIMIENTO CONVENIOS'!KEF572</f>
        <v>0</v>
      </c>
      <c r="KEL19">
        <f>'SEGUIMIENTO CONVENIOS'!KEG572</f>
        <v>0</v>
      </c>
      <c r="KEM19">
        <f>'SEGUIMIENTO CONVENIOS'!KEH572</f>
        <v>0</v>
      </c>
      <c r="KEN19">
        <f>'SEGUIMIENTO CONVENIOS'!KEI572</f>
        <v>0</v>
      </c>
      <c r="KEO19">
        <f>'SEGUIMIENTO CONVENIOS'!KEJ572</f>
        <v>0</v>
      </c>
      <c r="KEP19">
        <f>'SEGUIMIENTO CONVENIOS'!KEK572</f>
        <v>0</v>
      </c>
      <c r="KEQ19">
        <f>'SEGUIMIENTO CONVENIOS'!KEL572</f>
        <v>0</v>
      </c>
      <c r="KER19">
        <f>'SEGUIMIENTO CONVENIOS'!KEM572</f>
        <v>0</v>
      </c>
      <c r="KES19">
        <f>'SEGUIMIENTO CONVENIOS'!KEN572</f>
        <v>0</v>
      </c>
      <c r="KET19">
        <f>'SEGUIMIENTO CONVENIOS'!KEO572</f>
        <v>0</v>
      </c>
      <c r="KEU19">
        <f>'SEGUIMIENTO CONVENIOS'!KEP572</f>
        <v>0</v>
      </c>
      <c r="KEV19">
        <f>'SEGUIMIENTO CONVENIOS'!KEQ572</f>
        <v>0</v>
      </c>
      <c r="KEW19">
        <f>'SEGUIMIENTO CONVENIOS'!KER572</f>
        <v>0</v>
      </c>
      <c r="KEX19">
        <f>'SEGUIMIENTO CONVENIOS'!KES572</f>
        <v>0</v>
      </c>
      <c r="KEY19">
        <f>'SEGUIMIENTO CONVENIOS'!KET572</f>
        <v>0</v>
      </c>
      <c r="KEZ19">
        <f>'SEGUIMIENTO CONVENIOS'!KEU572</f>
        <v>0</v>
      </c>
      <c r="KFA19">
        <f>'SEGUIMIENTO CONVENIOS'!KEV572</f>
        <v>0</v>
      </c>
      <c r="KFB19">
        <f>'SEGUIMIENTO CONVENIOS'!KEW572</f>
        <v>0</v>
      </c>
      <c r="KFC19">
        <f>'SEGUIMIENTO CONVENIOS'!KEX572</f>
        <v>0</v>
      </c>
      <c r="KFD19">
        <f>'SEGUIMIENTO CONVENIOS'!KEY572</f>
        <v>0</v>
      </c>
      <c r="KFE19">
        <f>'SEGUIMIENTO CONVENIOS'!KEZ572</f>
        <v>0</v>
      </c>
      <c r="KFF19">
        <f>'SEGUIMIENTO CONVENIOS'!KFA572</f>
        <v>0</v>
      </c>
      <c r="KFG19">
        <f>'SEGUIMIENTO CONVENIOS'!KFB572</f>
        <v>0</v>
      </c>
      <c r="KFH19">
        <f>'SEGUIMIENTO CONVENIOS'!KFC572</f>
        <v>0</v>
      </c>
      <c r="KFI19">
        <f>'SEGUIMIENTO CONVENIOS'!KFD572</f>
        <v>0</v>
      </c>
      <c r="KFJ19">
        <f>'SEGUIMIENTO CONVENIOS'!KFE572</f>
        <v>0</v>
      </c>
      <c r="KFK19">
        <f>'SEGUIMIENTO CONVENIOS'!KFF572</f>
        <v>0</v>
      </c>
      <c r="KFL19">
        <f>'SEGUIMIENTO CONVENIOS'!KFG572</f>
        <v>0</v>
      </c>
      <c r="KFM19">
        <f>'SEGUIMIENTO CONVENIOS'!KFH572</f>
        <v>0</v>
      </c>
      <c r="KFN19">
        <f>'SEGUIMIENTO CONVENIOS'!KFI572</f>
        <v>0</v>
      </c>
      <c r="KFO19">
        <f>'SEGUIMIENTO CONVENIOS'!KFJ572</f>
        <v>0</v>
      </c>
      <c r="KFP19">
        <f>'SEGUIMIENTO CONVENIOS'!KFK572</f>
        <v>0</v>
      </c>
      <c r="KFQ19">
        <f>'SEGUIMIENTO CONVENIOS'!KFL572</f>
        <v>0</v>
      </c>
      <c r="KFR19">
        <f>'SEGUIMIENTO CONVENIOS'!KFM572</f>
        <v>0</v>
      </c>
      <c r="KFS19">
        <f>'SEGUIMIENTO CONVENIOS'!KFN572</f>
        <v>0</v>
      </c>
      <c r="KFT19">
        <f>'SEGUIMIENTO CONVENIOS'!KFO572</f>
        <v>0</v>
      </c>
      <c r="KFU19">
        <f>'SEGUIMIENTO CONVENIOS'!KFP572</f>
        <v>0</v>
      </c>
      <c r="KFV19">
        <f>'SEGUIMIENTO CONVENIOS'!KFQ572</f>
        <v>0</v>
      </c>
      <c r="KFW19">
        <f>'SEGUIMIENTO CONVENIOS'!KFR572</f>
        <v>0</v>
      </c>
      <c r="KFX19">
        <f>'SEGUIMIENTO CONVENIOS'!KFS572</f>
        <v>0</v>
      </c>
      <c r="KFY19">
        <f>'SEGUIMIENTO CONVENIOS'!KFT572</f>
        <v>0</v>
      </c>
      <c r="KFZ19">
        <f>'SEGUIMIENTO CONVENIOS'!KFU572</f>
        <v>0</v>
      </c>
      <c r="KGA19">
        <f>'SEGUIMIENTO CONVENIOS'!KFV572</f>
        <v>0</v>
      </c>
      <c r="KGB19">
        <f>'SEGUIMIENTO CONVENIOS'!KFW572</f>
        <v>0</v>
      </c>
      <c r="KGC19">
        <f>'SEGUIMIENTO CONVENIOS'!KFX572</f>
        <v>0</v>
      </c>
      <c r="KGD19">
        <f>'SEGUIMIENTO CONVENIOS'!KFY572</f>
        <v>0</v>
      </c>
      <c r="KGE19">
        <f>'SEGUIMIENTO CONVENIOS'!KFZ572</f>
        <v>0</v>
      </c>
      <c r="KGF19">
        <f>'SEGUIMIENTO CONVENIOS'!KGA572</f>
        <v>0</v>
      </c>
      <c r="KGG19">
        <f>'SEGUIMIENTO CONVENIOS'!KGB572</f>
        <v>0</v>
      </c>
      <c r="KGH19">
        <f>'SEGUIMIENTO CONVENIOS'!KGC572</f>
        <v>0</v>
      </c>
      <c r="KGI19">
        <f>'SEGUIMIENTO CONVENIOS'!KGD572</f>
        <v>0</v>
      </c>
      <c r="KGJ19">
        <f>'SEGUIMIENTO CONVENIOS'!KGE572</f>
        <v>0</v>
      </c>
      <c r="KGK19">
        <f>'SEGUIMIENTO CONVENIOS'!KGF572</f>
        <v>0</v>
      </c>
      <c r="KGL19">
        <f>'SEGUIMIENTO CONVENIOS'!KGG572</f>
        <v>0</v>
      </c>
      <c r="KGM19">
        <f>'SEGUIMIENTO CONVENIOS'!KGH572</f>
        <v>0</v>
      </c>
      <c r="KGN19">
        <f>'SEGUIMIENTO CONVENIOS'!KGI572</f>
        <v>0</v>
      </c>
      <c r="KGO19">
        <f>'SEGUIMIENTO CONVENIOS'!KGJ572</f>
        <v>0</v>
      </c>
      <c r="KGP19">
        <f>'SEGUIMIENTO CONVENIOS'!KGK572</f>
        <v>0</v>
      </c>
      <c r="KGQ19">
        <f>'SEGUIMIENTO CONVENIOS'!KGL572</f>
        <v>0</v>
      </c>
      <c r="KGR19">
        <f>'SEGUIMIENTO CONVENIOS'!KGM572</f>
        <v>0</v>
      </c>
      <c r="KGS19">
        <f>'SEGUIMIENTO CONVENIOS'!KGN572</f>
        <v>0</v>
      </c>
      <c r="KGT19">
        <f>'SEGUIMIENTO CONVENIOS'!KGO572</f>
        <v>0</v>
      </c>
      <c r="KGU19">
        <f>'SEGUIMIENTO CONVENIOS'!KGP572</f>
        <v>0</v>
      </c>
      <c r="KGV19">
        <f>'SEGUIMIENTO CONVENIOS'!KGQ572</f>
        <v>0</v>
      </c>
      <c r="KGW19">
        <f>'SEGUIMIENTO CONVENIOS'!KGR572</f>
        <v>0</v>
      </c>
      <c r="KGX19">
        <f>'SEGUIMIENTO CONVENIOS'!KGS572</f>
        <v>0</v>
      </c>
      <c r="KGY19">
        <f>'SEGUIMIENTO CONVENIOS'!KGT572</f>
        <v>0</v>
      </c>
      <c r="KGZ19">
        <f>'SEGUIMIENTO CONVENIOS'!KGU572</f>
        <v>0</v>
      </c>
      <c r="KHA19">
        <f>'SEGUIMIENTO CONVENIOS'!KGV572</f>
        <v>0</v>
      </c>
      <c r="KHB19">
        <f>'SEGUIMIENTO CONVENIOS'!KGW572</f>
        <v>0</v>
      </c>
      <c r="KHC19">
        <f>'SEGUIMIENTO CONVENIOS'!KGX572</f>
        <v>0</v>
      </c>
      <c r="KHD19">
        <f>'SEGUIMIENTO CONVENIOS'!KGY572</f>
        <v>0</v>
      </c>
      <c r="KHE19">
        <f>'SEGUIMIENTO CONVENIOS'!KGZ572</f>
        <v>0</v>
      </c>
      <c r="KHF19">
        <f>'SEGUIMIENTO CONVENIOS'!KHA572</f>
        <v>0</v>
      </c>
      <c r="KHG19">
        <f>'SEGUIMIENTO CONVENIOS'!KHB572</f>
        <v>0</v>
      </c>
      <c r="KHH19">
        <f>'SEGUIMIENTO CONVENIOS'!KHC572</f>
        <v>0</v>
      </c>
      <c r="KHI19">
        <f>'SEGUIMIENTO CONVENIOS'!KHD572</f>
        <v>0</v>
      </c>
      <c r="KHJ19">
        <f>'SEGUIMIENTO CONVENIOS'!KHE572</f>
        <v>0</v>
      </c>
      <c r="KHK19">
        <f>'SEGUIMIENTO CONVENIOS'!KHF572</f>
        <v>0</v>
      </c>
      <c r="KHL19">
        <f>'SEGUIMIENTO CONVENIOS'!KHG572</f>
        <v>0</v>
      </c>
      <c r="KHM19">
        <f>'SEGUIMIENTO CONVENIOS'!KHH572</f>
        <v>0</v>
      </c>
      <c r="KHN19">
        <f>'SEGUIMIENTO CONVENIOS'!KHI572</f>
        <v>0</v>
      </c>
      <c r="KHO19">
        <f>'SEGUIMIENTO CONVENIOS'!KHJ572</f>
        <v>0</v>
      </c>
      <c r="KHP19">
        <f>'SEGUIMIENTO CONVENIOS'!KHK572</f>
        <v>0</v>
      </c>
      <c r="KHQ19">
        <f>'SEGUIMIENTO CONVENIOS'!KHL572</f>
        <v>0</v>
      </c>
      <c r="KHR19">
        <f>'SEGUIMIENTO CONVENIOS'!KHM572</f>
        <v>0</v>
      </c>
      <c r="KHS19">
        <f>'SEGUIMIENTO CONVENIOS'!KHN572</f>
        <v>0</v>
      </c>
      <c r="KHT19">
        <f>'SEGUIMIENTO CONVENIOS'!KHO572</f>
        <v>0</v>
      </c>
      <c r="KHU19">
        <f>'SEGUIMIENTO CONVENIOS'!KHP572</f>
        <v>0</v>
      </c>
      <c r="KHV19">
        <f>'SEGUIMIENTO CONVENIOS'!KHQ572</f>
        <v>0</v>
      </c>
      <c r="KHW19">
        <f>'SEGUIMIENTO CONVENIOS'!KHR572</f>
        <v>0</v>
      </c>
      <c r="KHX19">
        <f>'SEGUIMIENTO CONVENIOS'!KHS572</f>
        <v>0</v>
      </c>
      <c r="KHY19">
        <f>'SEGUIMIENTO CONVENIOS'!KHT572</f>
        <v>0</v>
      </c>
      <c r="KHZ19">
        <f>'SEGUIMIENTO CONVENIOS'!KHU572</f>
        <v>0</v>
      </c>
      <c r="KIA19">
        <f>'SEGUIMIENTO CONVENIOS'!KHV572</f>
        <v>0</v>
      </c>
      <c r="KIB19">
        <f>'SEGUIMIENTO CONVENIOS'!KHW572</f>
        <v>0</v>
      </c>
      <c r="KIC19">
        <f>'SEGUIMIENTO CONVENIOS'!KHX572</f>
        <v>0</v>
      </c>
      <c r="KID19">
        <f>'SEGUIMIENTO CONVENIOS'!KHY572</f>
        <v>0</v>
      </c>
      <c r="KIE19">
        <f>'SEGUIMIENTO CONVENIOS'!KHZ572</f>
        <v>0</v>
      </c>
      <c r="KIF19">
        <f>'SEGUIMIENTO CONVENIOS'!KIA572</f>
        <v>0</v>
      </c>
      <c r="KIG19">
        <f>'SEGUIMIENTO CONVENIOS'!KIB572</f>
        <v>0</v>
      </c>
      <c r="KIH19">
        <f>'SEGUIMIENTO CONVENIOS'!KIC572</f>
        <v>0</v>
      </c>
      <c r="KII19">
        <f>'SEGUIMIENTO CONVENIOS'!KID572</f>
        <v>0</v>
      </c>
      <c r="KIJ19">
        <f>'SEGUIMIENTO CONVENIOS'!KIE572</f>
        <v>0</v>
      </c>
      <c r="KIK19">
        <f>'SEGUIMIENTO CONVENIOS'!KIF572</f>
        <v>0</v>
      </c>
      <c r="KIL19">
        <f>'SEGUIMIENTO CONVENIOS'!KIG572</f>
        <v>0</v>
      </c>
      <c r="KIM19">
        <f>'SEGUIMIENTO CONVENIOS'!KIH572</f>
        <v>0</v>
      </c>
      <c r="KIN19">
        <f>'SEGUIMIENTO CONVENIOS'!KII572</f>
        <v>0</v>
      </c>
      <c r="KIO19">
        <f>'SEGUIMIENTO CONVENIOS'!KIJ572</f>
        <v>0</v>
      </c>
      <c r="KIP19">
        <f>'SEGUIMIENTO CONVENIOS'!KIK572</f>
        <v>0</v>
      </c>
      <c r="KIQ19">
        <f>'SEGUIMIENTO CONVENIOS'!KIL572</f>
        <v>0</v>
      </c>
      <c r="KIR19">
        <f>'SEGUIMIENTO CONVENIOS'!KIM572</f>
        <v>0</v>
      </c>
      <c r="KIS19">
        <f>'SEGUIMIENTO CONVENIOS'!KIN572</f>
        <v>0</v>
      </c>
      <c r="KIT19">
        <f>'SEGUIMIENTO CONVENIOS'!KIO572</f>
        <v>0</v>
      </c>
      <c r="KIU19">
        <f>'SEGUIMIENTO CONVENIOS'!KIP572</f>
        <v>0</v>
      </c>
      <c r="KIV19">
        <f>'SEGUIMIENTO CONVENIOS'!KIQ572</f>
        <v>0</v>
      </c>
      <c r="KIW19">
        <f>'SEGUIMIENTO CONVENIOS'!KIR572</f>
        <v>0</v>
      </c>
      <c r="KIX19">
        <f>'SEGUIMIENTO CONVENIOS'!KIS572</f>
        <v>0</v>
      </c>
      <c r="KIY19">
        <f>'SEGUIMIENTO CONVENIOS'!KIT572</f>
        <v>0</v>
      </c>
      <c r="KIZ19">
        <f>'SEGUIMIENTO CONVENIOS'!KIU572</f>
        <v>0</v>
      </c>
      <c r="KJA19">
        <f>'SEGUIMIENTO CONVENIOS'!KIV572</f>
        <v>0</v>
      </c>
      <c r="KJB19">
        <f>'SEGUIMIENTO CONVENIOS'!KIW572</f>
        <v>0</v>
      </c>
      <c r="KJC19">
        <f>'SEGUIMIENTO CONVENIOS'!KIX572</f>
        <v>0</v>
      </c>
      <c r="KJD19">
        <f>'SEGUIMIENTO CONVENIOS'!KIY572</f>
        <v>0</v>
      </c>
      <c r="KJE19">
        <f>'SEGUIMIENTO CONVENIOS'!KIZ572</f>
        <v>0</v>
      </c>
      <c r="KJF19">
        <f>'SEGUIMIENTO CONVENIOS'!KJA572</f>
        <v>0</v>
      </c>
      <c r="KJG19">
        <f>'SEGUIMIENTO CONVENIOS'!KJB572</f>
        <v>0</v>
      </c>
      <c r="KJH19">
        <f>'SEGUIMIENTO CONVENIOS'!KJC572</f>
        <v>0</v>
      </c>
      <c r="KJI19">
        <f>'SEGUIMIENTO CONVENIOS'!KJD572</f>
        <v>0</v>
      </c>
      <c r="KJJ19">
        <f>'SEGUIMIENTO CONVENIOS'!KJE572</f>
        <v>0</v>
      </c>
      <c r="KJK19">
        <f>'SEGUIMIENTO CONVENIOS'!KJF572</f>
        <v>0</v>
      </c>
      <c r="KJL19">
        <f>'SEGUIMIENTO CONVENIOS'!KJG572</f>
        <v>0</v>
      </c>
      <c r="KJM19">
        <f>'SEGUIMIENTO CONVENIOS'!KJH572</f>
        <v>0</v>
      </c>
      <c r="KJN19">
        <f>'SEGUIMIENTO CONVENIOS'!KJI572</f>
        <v>0</v>
      </c>
      <c r="KJO19">
        <f>'SEGUIMIENTO CONVENIOS'!KJJ572</f>
        <v>0</v>
      </c>
      <c r="KJP19">
        <f>'SEGUIMIENTO CONVENIOS'!KJK572</f>
        <v>0</v>
      </c>
      <c r="KJQ19">
        <f>'SEGUIMIENTO CONVENIOS'!KJL572</f>
        <v>0</v>
      </c>
      <c r="KJR19">
        <f>'SEGUIMIENTO CONVENIOS'!KJM572</f>
        <v>0</v>
      </c>
      <c r="KJS19">
        <f>'SEGUIMIENTO CONVENIOS'!KJN572</f>
        <v>0</v>
      </c>
      <c r="KJT19">
        <f>'SEGUIMIENTO CONVENIOS'!KJO572</f>
        <v>0</v>
      </c>
      <c r="KJU19">
        <f>'SEGUIMIENTO CONVENIOS'!KJP572</f>
        <v>0</v>
      </c>
      <c r="KJV19">
        <f>'SEGUIMIENTO CONVENIOS'!KJQ572</f>
        <v>0</v>
      </c>
      <c r="KJW19">
        <f>'SEGUIMIENTO CONVENIOS'!KJR572</f>
        <v>0</v>
      </c>
      <c r="KJX19">
        <f>'SEGUIMIENTO CONVENIOS'!KJS572</f>
        <v>0</v>
      </c>
      <c r="KJY19">
        <f>'SEGUIMIENTO CONVENIOS'!KJT572</f>
        <v>0</v>
      </c>
      <c r="KJZ19">
        <f>'SEGUIMIENTO CONVENIOS'!KJU572</f>
        <v>0</v>
      </c>
      <c r="KKA19">
        <f>'SEGUIMIENTO CONVENIOS'!KJV572</f>
        <v>0</v>
      </c>
      <c r="KKB19">
        <f>'SEGUIMIENTO CONVENIOS'!KJW572</f>
        <v>0</v>
      </c>
      <c r="KKC19">
        <f>'SEGUIMIENTO CONVENIOS'!KJX572</f>
        <v>0</v>
      </c>
      <c r="KKD19">
        <f>'SEGUIMIENTO CONVENIOS'!KJY572</f>
        <v>0</v>
      </c>
      <c r="KKE19">
        <f>'SEGUIMIENTO CONVENIOS'!KJZ572</f>
        <v>0</v>
      </c>
      <c r="KKF19">
        <f>'SEGUIMIENTO CONVENIOS'!KKA572</f>
        <v>0</v>
      </c>
      <c r="KKG19">
        <f>'SEGUIMIENTO CONVENIOS'!KKB572</f>
        <v>0</v>
      </c>
      <c r="KKH19">
        <f>'SEGUIMIENTO CONVENIOS'!KKC572</f>
        <v>0</v>
      </c>
      <c r="KKI19">
        <f>'SEGUIMIENTO CONVENIOS'!KKD572</f>
        <v>0</v>
      </c>
      <c r="KKJ19">
        <f>'SEGUIMIENTO CONVENIOS'!KKE572</f>
        <v>0</v>
      </c>
      <c r="KKK19">
        <f>'SEGUIMIENTO CONVENIOS'!KKF572</f>
        <v>0</v>
      </c>
      <c r="KKL19">
        <f>'SEGUIMIENTO CONVENIOS'!KKG572</f>
        <v>0</v>
      </c>
      <c r="KKM19">
        <f>'SEGUIMIENTO CONVENIOS'!KKH572</f>
        <v>0</v>
      </c>
      <c r="KKN19">
        <f>'SEGUIMIENTO CONVENIOS'!KKI572</f>
        <v>0</v>
      </c>
      <c r="KKO19">
        <f>'SEGUIMIENTO CONVENIOS'!KKJ572</f>
        <v>0</v>
      </c>
      <c r="KKP19">
        <f>'SEGUIMIENTO CONVENIOS'!KKK572</f>
        <v>0</v>
      </c>
      <c r="KKQ19">
        <f>'SEGUIMIENTO CONVENIOS'!KKL572</f>
        <v>0</v>
      </c>
      <c r="KKR19">
        <f>'SEGUIMIENTO CONVENIOS'!KKM572</f>
        <v>0</v>
      </c>
      <c r="KKS19">
        <f>'SEGUIMIENTO CONVENIOS'!KKN572</f>
        <v>0</v>
      </c>
      <c r="KKT19">
        <f>'SEGUIMIENTO CONVENIOS'!KKO572</f>
        <v>0</v>
      </c>
      <c r="KKU19">
        <f>'SEGUIMIENTO CONVENIOS'!KKP572</f>
        <v>0</v>
      </c>
      <c r="KKV19">
        <f>'SEGUIMIENTO CONVENIOS'!KKQ572</f>
        <v>0</v>
      </c>
      <c r="KKW19">
        <f>'SEGUIMIENTO CONVENIOS'!KKR572</f>
        <v>0</v>
      </c>
      <c r="KKX19">
        <f>'SEGUIMIENTO CONVENIOS'!KKS572</f>
        <v>0</v>
      </c>
      <c r="KKY19">
        <f>'SEGUIMIENTO CONVENIOS'!KKT572</f>
        <v>0</v>
      </c>
      <c r="KKZ19">
        <f>'SEGUIMIENTO CONVENIOS'!KKU572</f>
        <v>0</v>
      </c>
      <c r="KLA19">
        <f>'SEGUIMIENTO CONVENIOS'!KKV572</f>
        <v>0</v>
      </c>
      <c r="KLB19">
        <f>'SEGUIMIENTO CONVENIOS'!KKW572</f>
        <v>0</v>
      </c>
      <c r="KLC19">
        <f>'SEGUIMIENTO CONVENIOS'!KKX572</f>
        <v>0</v>
      </c>
      <c r="KLD19">
        <f>'SEGUIMIENTO CONVENIOS'!KKY572</f>
        <v>0</v>
      </c>
      <c r="KLE19">
        <f>'SEGUIMIENTO CONVENIOS'!KKZ572</f>
        <v>0</v>
      </c>
      <c r="KLF19">
        <f>'SEGUIMIENTO CONVENIOS'!KLA572</f>
        <v>0</v>
      </c>
      <c r="KLG19">
        <f>'SEGUIMIENTO CONVENIOS'!KLB572</f>
        <v>0</v>
      </c>
      <c r="KLH19">
        <f>'SEGUIMIENTO CONVENIOS'!KLC572</f>
        <v>0</v>
      </c>
      <c r="KLI19">
        <f>'SEGUIMIENTO CONVENIOS'!KLD572</f>
        <v>0</v>
      </c>
      <c r="KLJ19">
        <f>'SEGUIMIENTO CONVENIOS'!KLE572</f>
        <v>0</v>
      </c>
      <c r="KLK19">
        <f>'SEGUIMIENTO CONVENIOS'!KLF572</f>
        <v>0</v>
      </c>
      <c r="KLL19">
        <f>'SEGUIMIENTO CONVENIOS'!KLG572</f>
        <v>0</v>
      </c>
      <c r="KLM19">
        <f>'SEGUIMIENTO CONVENIOS'!KLH572</f>
        <v>0</v>
      </c>
      <c r="KLN19">
        <f>'SEGUIMIENTO CONVENIOS'!KLI572</f>
        <v>0</v>
      </c>
      <c r="KLO19">
        <f>'SEGUIMIENTO CONVENIOS'!KLJ572</f>
        <v>0</v>
      </c>
      <c r="KLP19">
        <f>'SEGUIMIENTO CONVENIOS'!KLK572</f>
        <v>0</v>
      </c>
      <c r="KLQ19">
        <f>'SEGUIMIENTO CONVENIOS'!KLL572</f>
        <v>0</v>
      </c>
      <c r="KLR19">
        <f>'SEGUIMIENTO CONVENIOS'!KLM572</f>
        <v>0</v>
      </c>
      <c r="KLS19">
        <f>'SEGUIMIENTO CONVENIOS'!KLN572</f>
        <v>0</v>
      </c>
      <c r="KLT19">
        <f>'SEGUIMIENTO CONVENIOS'!KLO572</f>
        <v>0</v>
      </c>
      <c r="KLU19">
        <f>'SEGUIMIENTO CONVENIOS'!KLP572</f>
        <v>0</v>
      </c>
      <c r="KLV19">
        <f>'SEGUIMIENTO CONVENIOS'!KLQ572</f>
        <v>0</v>
      </c>
      <c r="KLW19">
        <f>'SEGUIMIENTO CONVENIOS'!KLR572</f>
        <v>0</v>
      </c>
      <c r="KLX19">
        <f>'SEGUIMIENTO CONVENIOS'!KLS572</f>
        <v>0</v>
      </c>
      <c r="KLY19">
        <f>'SEGUIMIENTO CONVENIOS'!KLT572</f>
        <v>0</v>
      </c>
      <c r="KLZ19">
        <f>'SEGUIMIENTO CONVENIOS'!KLU572</f>
        <v>0</v>
      </c>
      <c r="KMA19">
        <f>'SEGUIMIENTO CONVENIOS'!KLV572</f>
        <v>0</v>
      </c>
      <c r="KMB19">
        <f>'SEGUIMIENTO CONVENIOS'!KLW572</f>
        <v>0</v>
      </c>
      <c r="KMC19">
        <f>'SEGUIMIENTO CONVENIOS'!KLX572</f>
        <v>0</v>
      </c>
      <c r="KMD19">
        <f>'SEGUIMIENTO CONVENIOS'!KLY572</f>
        <v>0</v>
      </c>
      <c r="KME19">
        <f>'SEGUIMIENTO CONVENIOS'!KLZ572</f>
        <v>0</v>
      </c>
      <c r="KMF19">
        <f>'SEGUIMIENTO CONVENIOS'!KMA572</f>
        <v>0</v>
      </c>
      <c r="KMG19">
        <f>'SEGUIMIENTO CONVENIOS'!KMB572</f>
        <v>0</v>
      </c>
      <c r="KMH19">
        <f>'SEGUIMIENTO CONVENIOS'!KMC572</f>
        <v>0</v>
      </c>
      <c r="KMI19">
        <f>'SEGUIMIENTO CONVENIOS'!KMD572</f>
        <v>0</v>
      </c>
      <c r="KMJ19">
        <f>'SEGUIMIENTO CONVENIOS'!KME572</f>
        <v>0</v>
      </c>
      <c r="KMK19">
        <f>'SEGUIMIENTO CONVENIOS'!KMF572</f>
        <v>0</v>
      </c>
      <c r="KML19">
        <f>'SEGUIMIENTO CONVENIOS'!KMG572</f>
        <v>0</v>
      </c>
      <c r="KMM19">
        <f>'SEGUIMIENTO CONVENIOS'!KMH572</f>
        <v>0</v>
      </c>
      <c r="KMN19">
        <f>'SEGUIMIENTO CONVENIOS'!KMI572</f>
        <v>0</v>
      </c>
      <c r="KMO19">
        <f>'SEGUIMIENTO CONVENIOS'!KMJ572</f>
        <v>0</v>
      </c>
      <c r="KMP19">
        <f>'SEGUIMIENTO CONVENIOS'!KMK572</f>
        <v>0</v>
      </c>
      <c r="KMQ19">
        <f>'SEGUIMIENTO CONVENIOS'!KML572</f>
        <v>0</v>
      </c>
      <c r="KMR19">
        <f>'SEGUIMIENTO CONVENIOS'!KMM572</f>
        <v>0</v>
      </c>
      <c r="KMS19">
        <f>'SEGUIMIENTO CONVENIOS'!KMN572</f>
        <v>0</v>
      </c>
      <c r="KMT19">
        <f>'SEGUIMIENTO CONVENIOS'!KMO572</f>
        <v>0</v>
      </c>
      <c r="KMU19">
        <f>'SEGUIMIENTO CONVENIOS'!KMP572</f>
        <v>0</v>
      </c>
      <c r="KMV19">
        <f>'SEGUIMIENTO CONVENIOS'!KMQ572</f>
        <v>0</v>
      </c>
      <c r="KMW19">
        <f>'SEGUIMIENTO CONVENIOS'!KMR572</f>
        <v>0</v>
      </c>
      <c r="KMX19">
        <f>'SEGUIMIENTO CONVENIOS'!KMS572</f>
        <v>0</v>
      </c>
      <c r="KMY19">
        <f>'SEGUIMIENTO CONVENIOS'!KMT572</f>
        <v>0</v>
      </c>
      <c r="KMZ19">
        <f>'SEGUIMIENTO CONVENIOS'!KMU572</f>
        <v>0</v>
      </c>
      <c r="KNA19">
        <f>'SEGUIMIENTO CONVENIOS'!KMV572</f>
        <v>0</v>
      </c>
      <c r="KNB19">
        <f>'SEGUIMIENTO CONVENIOS'!KMW572</f>
        <v>0</v>
      </c>
      <c r="KNC19">
        <f>'SEGUIMIENTO CONVENIOS'!KMX572</f>
        <v>0</v>
      </c>
      <c r="KND19">
        <f>'SEGUIMIENTO CONVENIOS'!KMY572</f>
        <v>0</v>
      </c>
      <c r="KNE19">
        <f>'SEGUIMIENTO CONVENIOS'!KMZ572</f>
        <v>0</v>
      </c>
      <c r="KNF19">
        <f>'SEGUIMIENTO CONVENIOS'!KNA572</f>
        <v>0</v>
      </c>
      <c r="KNG19">
        <f>'SEGUIMIENTO CONVENIOS'!KNB572</f>
        <v>0</v>
      </c>
      <c r="KNH19">
        <f>'SEGUIMIENTO CONVENIOS'!KNC572</f>
        <v>0</v>
      </c>
      <c r="KNI19">
        <f>'SEGUIMIENTO CONVENIOS'!KND572</f>
        <v>0</v>
      </c>
      <c r="KNJ19">
        <f>'SEGUIMIENTO CONVENIOS'!KNE572</f>
        <v>0</v>
      </c>
      <c r="KNK19">
        <f>'SEGUIMIENTO CONVENIOS'!KNF572</f>
        <v>0</v>
      </c>
      <c r="KNL19">
        <f>'SEGUIMIENTO CONVENIOS'!KNG572</f>
        <v>0</v>
      </c>
      <c r="KNM19">
        <f>'SEGUIMIENTO CONVENIOS'!KNH572</f>
        <v>0</v>
      </c>
      <c r="KNN19">
        <f>'SEGUIMIENTO CONVENIOS'!KNI572</f>
        <v>0</v>
      </c>
      <c r="KNO19">
        <f>'SEGUIMIENTO CONVENIOS'!KNJ572</f>
        <v>0</v>
      </c>
      <c r="KNP19">
        <f>'SEGUIMIENTO CONVENIOS'!KNK572</f>
        <v>0</v>
      </c>
      <c r="KNQ19">
        <f>'SEGUIMIENTO CONVENIOS'!KNL572</f>
        <v>0</v>
      </c>
      <c r="KNR19">
        <f>'SEGUIMIENTO CONVENIOS'!KNM572</f>
        <v>0</v>
      </c>
      <c r="KNS19">
        <f>'SEGUIMIENTO CONVENIOS'!KNN572</f>
        <v>0</v>
      </c>
      <c r="KNT19">
        <f>'SEGUIMIENTO CONVENIOS'!KNO572</f>
        <v>0</v>
      </c>
      <c r="KNU19">
        <f>'SEGUIMIENTO CONVENIOS'!KNP572</f>
        <v>0</v>
      </c>
      <c r="KNV19">
        <f>'SEGUIMIENTO CONVENIOS'!KNQ572</f>
        <v>0</v>
      </c>
      <c r="KNW19">
        <f>'SEGUIMIENTO CONVENIOS'!KNR572</f>
        <v>0</v>
      </c>
      <c r="KNX19">
        <f>'SEGUIMIENTO CONVENIOS'!KNS572</f>
        <v>0</v>
      </c>
      <c r="KNY19">
        <f>'SEGUIMIENTO CONVENIOS'!KNT572</f>
        <v>0</v>
      </c>
      <c r="KNZ19">
        <f>'SEGUIMIENTO CONVENIOS'!KNU572</f>
        <v>0</v>
      </c>
      <c r="KOA19">
        <f>'SEGUIMIENTO CONVENIOS'!KNV572</f>
        <v>0</v>
      </c>
      <c r="KOB19">
        <f>'SEGUIMIENTO CONVENIOS'!KNW572</f>
        <v>0</v>
      </c>
      <c r="KOC19">
        <f>'SEGUIMIENTO CONVENIOS'!KNX572</f>
        <v>0</v>
      </c>
      <c r="KOD19">
        <f>'SEGUIMIENTO CONVENIOS'!KNY572</f>
        <v>0</v>
      </c>
      <c r="KOE19">
        <f>'SEGUIMIENTO CONVENIOS'!KNZ572</f>
        <v>0</v>
      </c>
      <c r="KOF19">
        <f>'SEGUIMIENTO CONVENIOS'!KOA572</f>
        <v>0</v>
      </c>
      <c r="KOG19">
        <f>'SEGUIMIENTO CONVENIOS'!KOB572</f>
        <v>0</v>
      </c>
      <c r="KOH19">
        <f>'SEGUIMIENTO CONVENIOS'!KOC572</f>
        <v>0</v>
      </c>
      <c r="KOI19">
        <f>'SEGUIMIENTO CONVENIOS'!KOD572</f>
        <v>0</v>
      </c>
      <c r="KOJ19">
        <f>'SEGUIMIENTO CONVENIOS'!KOE572</f>
        <v>0</v>
      </c>
      <c r="KOK19">
        <f>'SEGUIMIENTO CONVENIOS'!KOF572</f>
        <v>0</v>
      </c>
      <c r="KOL19">
        <f>'SEGUIMIENTO CONVENIOS'!KOG572</f>
        <v>0</v>
      </c>
      <c r="KOM19">
        <f>'SEGUIMIENTO CONVENIOS'!KOH572</f>
        <v>0</v>
      </c>
      <c r="KON19">
        <f>'SEGUIMIENTO CONVENIOS'!KOI572</f>
        <v>0</v>
      </c>
      <c r="KOO19">
        <f>'SEGUIMIENTO CONVENIOS'!KOJ572</f>
        <v>0</v>
      </c>
      <c r="KOP19">
        <f>'SEGUIMIENTO CONVENIOS'!KOK572</f>
        <v>0</v>
      </c>
      <c r="KOQ19">
        <f>'SEGUIMIENTO CONVENIOS'!KOL572</f>
        <v>0</v>
      </c>
      <c r="KOR19">
        <f>'SEGUIMIENTO CONVENIOS'!KOM572</f>
        <v>0</v>
      </c>
      <c r="KOS19">
        <f>'SEGUIMIENTO CONVENIOS'!KON572</f>
        <v>0</v>
      </c>
      <c r="KOT19">
        <f>'SEGUIMIENTO CONVENIOS'!KOO572</f>
        <v>0</v>
      </c>
      <c r="KOU19">
        <f>'SEGUIMIENTO CONVENIOS'!KOP572</f>
        <v>0</v>
      </c>
      <c r="KOV19">
        <f>'SEGUIMIENTO CONVENIOS'!KOQ572</f>
        <v>0</v>
      </c>
      <c r="KOW19">
        <f>'SEGUIMIENTO CONVENIOS'!KOR572</f>
        <v>0</v>
      </c>
      <c r="KOX19">
        <f>'SEGUIMIENTO CONVENIOS'!KOS572</f>
        <v>0</v>
      </c>
      <c r="KOY19">
        <f>'SEGUIMIENTO CONVENIOS'!KOT572</f>
        <v>0</v>
      </c>
      <c r="KOZ19">
        <f>'SEGUIMIENTO CONVENIOS'!KOU572</f>
        <v>0</v>
      </c>
      <c r="KPA19">
        <f>'SEGUIMIENTO CONVENIOS'!KOV572</f>
        <v>0</v>
      </c>
      <c r="KPB19">
        <f>'SEGUIMIENTO CONVENIOS'!KOW572</f>
        <v>0</v>
      </c>
      <c r="KPC19">
        <f>'SEGUIMIENTO CONVENIOS'!KOX572</f>
        <v>0</v>
      </c>
      <c r="KPD19">
        <f>'SEGUIMIENTO CONVENIOS'!KOY572</f>
        <v>0</v>
      </c>
      <c r="KPE19">
        <f>'SEGUIMIENTO CONVENIOS'!KOZ572</f>
        <v>0</v>
      </c>
      <c r="KPF19">
        <f>'SEGUIMIENTO CONVENIOS'!KPA572</f>
        <v>0</v>
      </c>
      <c r="KPG19">
        <f>'SEGUIMIENTO CONVENIOS'!KPB572</f>
        <v>0</v>
      </c>
      <c r="KPH19">
        <f>'SEGUIMIENTO CONVENIOS'!KPC572</f>
        <v>0</v>
      </c>
      <c r="KPI19">
        <f>'SEGUIMIENTO CONVENIOS'!KPD572</f>
        <v>0</v>
      </c>
      <c r="KPJ19">
        <f>'SEGUIMIENTO CONVENIOS'!KPE572</f>
        <v>0</v>
      </c>
      <c r="KPK19">
        <f>'SEGUIMIENTO CONVENIOS'!KPF572</f>
        <v>0</v>
      </c>
      <c r="KPL19">
        <f>'SEGUIMIENTO CONVENIOS'!KPG572</f>
        <v>0</v>
      </c>
      <c r="KPM19">
        <f>'SEGUIMIENTO CONVENIOS'!KPH572</f>
        <v>0</v>
      </c>
      <c r="KPN19">
        <f>'SEGUIMIENTO CONVENIOS'!KPI572</f>
        <v>0</v>
      </c>
      <c r="KPO19">
        <f>'SEGUIMIENTO CONVENIOS'!KPJ572</f>
        <v>0</v>
      </c>
      <c r="KPP19">
        <f>'SEGUIMIENTO CONVENIOS'!KPK572</f>
        <v>0</v>
      </c>
      <c r="KPQ19">
        <f>'SEGUIMIENTO CONVENIOS'!KPL572</f>
        <v>0</v>
      </c>
      <c r="KPR19">
        <f>'SEGUIMIENTO CONVENIOS'!KPM572</f>
        <v>0</v>
      </c>
      <c r="KPS19">
        <f>'SEGUIMIENTO CONVENIOS'!KPN572</f>
        <v>0</v>
      </c>
      <c r="KPT19">
        <f>'SEGUIMIENTO CONVENIOS'!KPO572</f>
        <v>0</v>
      </c>
      <c r="KPU19">
        <f>'SEGUIMIENTO CONVENIOS'!KPP572</f>
        <v>0</v>
      </c>
      <c r="KPV19">
        <f>'SEGUIMIENTO CONVENIOS'!KPQ572</f>
        <v>0</v>
      </c>
      <c r="KPW19">
        <f>'SEGUIMIENTO CONVENIOS'!KPR572</f>
        <v>0</v>
      </c>
      <c r="KPX19">
        <f>'SEGUIMIENTO CONVENIOS'!KPS572</f>
        <v>0</v>
      </c>
      <c r="KPY19">
        <f>'SEGUIMIENTO CONVENIOS'!KPT572</f>
        <v>0</v>
      </c>
      <c r="KPZ19">
        <f>'SEGUIMIENTO CONVENIOS'!KPU572</f>
        <v>0</v>
      </c>
      <c r="KQA19">
        <f>'SEGUIMIENTO CONVENIOS'!KPV572</f>
        <v>0</v>
      </c>
      <c r="KQB19">
        <f>'SEGUIMIENTO CONVENIOS'!KPW572</f>
        <v>0</v>
      </c>
      <c r="KQC19">
        <f>'SEGUIMIENTO CONVENIOS'!KPX572</f>
        <v>0</v>
      </c>
      <c r="KQD19">
        <f>'SEGUIMIENTO CONVENIOS'!KPY572</f>
        <v>0</v>
      </c>
      <c r="KQE19">
        <f>'SEGUIMIENTO CONVENIOS'!KPZ572</f>
        <v>0</v>
      </c>
      <c r="KQF19">
        <f>'SEGUIMIENTO CONVENIOS'!KQA572</f>
        <v>0</v>
      </c>
      <c r="KQG19">
        <f>'SEGUIMIENTO CONVENIOS'!KQB572</f>
        <v>0</v>
      </c>
      <c r="KQH19">
        <f>'SEGUIMIENTO CONVENIOS'!KQC572</f>
        <v>0</v>
      </c>
      <c r="KQI19">
        <f>'SEGUIMIENTO CONVENIOS'!KQD572</f>
        <v>0</v>
      </c>
      <c r="KQJ19">
        <f>'SEGUIMIENTO CONVENIOS'!KQE572</f>
        <v>0</v>
      </c>
      <c r="KQK19">
        <f>'SEGUIMIENTO CONVENIOS'!KQF572</f>
        <v>0</v>
      </c>
      <c r="KQL19">
        <f>'SEGUIMIENTO CONVENIOS'!KQG572</f>
        <v>0</v>
      </c>
      <c r="KQM19">
        <f>'SEGUIMIENTO CONVENIOS'!KQH572</f>
        <v>0</v>
      </c>
      <c r="KQN19">
        <f>'SEGUIMIENTO CONVENIOS'!KQI572</f>
        <v>0</v>
      </c>
      <c r="KQO19">
        <f>'SEGUIMIENTO CONVENIOS'!KQJ572</f>
        <v>0</v>
      </c>
      <c r="KQP19">
        <f>'SEGUIMIENTO CONVENIOS'!KQK572</f>
        <v>0</v>
      </c>
      <c r="KQQ19">
        <f>'SEGUIMIENTO CONVENIOS'!KQL572</f>
        <v>0</v>
      </c>
      <c r="KQR19">
        <f>'SEGUIMIENTO CONVENIOS'!KQM572</f>
        <v>0</v>
      </c>
      <c r="KQS19">
        <f>'SEGUIMIENTO CONVENIOS'!KQN572</f>
        <v>0</v>
      </c>
      <c r="KQT19">
        <f>'SEGUIMIENTO CONVENIOS'!KQO572</f>
        <v>0</v>
      </c>
      <c r="KQU19">
        <f>'SEGUIMIENTO CONVENIOS'!KQP572</f>
        <v>0</v>
      </c>
      <c r="KQV19">
        <f>'SEGUIMIENTO CONVENIOS'!KQQ572</f>
        <v>0</v>
      </c>
      <c r="KQW19">
        <f>'SEGUIMIENTO CONVENIOS'!KQR572</f>
        <v>0</v>
      </c>
      <c r="KQX19">
        <f>'SEGUIMIENTO CONVENIOS'!KQS572</f>
        <v>0</v>
      </c>
      <c r="KQY19">
        <f>'SEGUIMIENTO CONVENIOS'!KQT572</f>
        <v>0</v>
      </c>
      <c r="KQZ19">
        <f>'SEGUIMIENTO CONVENIOS'!KQU572</f>
        <v>0</v>
      </c>
      <c r="KRA19">
        <f>'SEGUIMIENTO CONVENIOS'!KQV572</f>
        <v>0</v>
      </c>
      <c r="KRB19">
        <f>'SEGUIMIENTO CONVENIOS'!KQW572</f>
        <v>0</v>
      </c>
      <c r="KRC19">
        <f>'SEGUIMIENTO CONVENIOS'!KQX572</f>
        <v>0</v>
      </c>
      <c r="KRD19">
        <f>'SEGUIMIENTO CONVENIOS'!KQY572</f>
        <v>0</v>
      </c>
      <c r="KRE19">
        <f>'SEGUIMIENTO CONVENIOS'!KQZ572</f>
        <v>0</v>
      </c>
      <c r="KRF19">
        <f>'SEGUIMIENTO CONVENIOS'!KRA572</f>
        <v>0</v>
      </c>
      <c r="KRG19">
        <f>'SEGUIMIENTO CONVENIOS'!KRB572</f>
        <v>0</v>
      </c>
      <c r="KRH19">
        <f>'SEGUIMIENTO CONVENIOS'!KRC572</f>
        <v>0</v>
      </c>
      <c r="KRI19">
        <f>'SEGUIMIENTO CONVENIOS'!KRD572</f>
        <v>0</v>
      </c>
      <c r="KRJ19">
        <f>'SEGUIMIENTO CONVENIOS'!KRE572</f>
        <v>0</v>
      </c>
      <c r="KRK19">
        <f>'SEGUIMIENTO CONVENIOS'!KRF572</f>
        <v>0</v>
      </c>
      <c r="KRL19">
        <f>'SEGUIMIENTO CONVENIOS'!KRG572</f>
        <v>0</v>
      </c>
      <c r="KRM19">
        <f>'SEGUIMIENTO CONVENIOS'!KRH572</f>
        <v>0</v>
      </c>
      <c r="KRN19">
        <f>'SEGUIMIENTO CONVENIOS'!KRI572</f>
        <v>0</v>
      </c>
      <c r="KRO19">
        <f>'SEGUIMIENTO CONVENIOS'!KRJ572</f>
        <v>0</v>
      </c>
      <c r="KRP19">
        <f>'SEGUIMIENTO CONVENIOS'!KRK572</f>
        <v>0</v>
      </c>
      <c r="KRQ19">
        <f>'SEGUIMIENTO CONVENIOS'!KRL572</f>
        <v>0</v>
      </c>
      <c r="KRR19">
        <f>'SEGUIMIENTO CONVENIOS'!KRM572</f>
        <v>0</v>
      </c>
      <c r="KRS19">
        <f>'SEGUIMIENTO CONVENIOS'!KRN572</f>
        <v>0</v>
      </c>
      <c r="KRT19">
        <f>'SEGUIMIENTO CONVENIOS'!KRO572</f>
        <v>0</v>
      </c>
      <c r="KRU19">
        <f>'SEGUIMIENTO CONVENIOS'!KRP572</f>
        <v>0</v>
      </c>
      <c r="KRV19">
        <f>'SEGUIMIENTO CONVENIOS'!KRQ572</f>
        <v>0</v>
      </c>
      <c r="KRW19">
        <f>'SEGUIMIENTO CONVENIOS'!KRR572</f>
        <v>0</v>
      </c>
      <c r="KRX19">
        <f>'SEGUIMIENTO CONVENIOS'!KRS572</f>
        <v>0</v>
      </c>
      <c r="KRY19">
        <f>'SEGUIMIENTO CONVENIOS'!KRT572</f>
        <v>0</v>
      </c>
      <c r="KRZ19">
        <f>'SEGUIMIENTO CONVENIOS'!KRU572</f>
        <v>0</v>
      </c>
      <c r="KSA19">
        <f>'SEGUIMIENTO CONVENIOS'!KRV572</f>
        <v>0</v>
      </c>
      <c r="KSB19">
        <f>'SEGUIMIENTO CONVENIOS'!KRW572</f>
        <v>0</v>
      </c>
      <c r="KSC19">
        <f>'SEGUIMIENTO CONVENIOS'!KRX572</f>
        <v>0</v>
      </c>
      <c r="KSD19">
        <f>'SEGUIMIENTO CONVENIOS'!KRY572</f>
        <v>0</v>
      </c>
      <c r="KSE19">
        <f>'SEGUIMIENTO CONVENIOS'!KRZ572</f>
        <v>0</v>
      </c>
      <c r="KSF19">
        <f>'SEGUIMIENTO CONVENIOS'!KSA572</f>
        <v>0</v>
      </c>
      <c r="KSG19">
        <f>'SEGUIMIENTO CONVENIOS'!KSB572</f>
        <v>0</v>
      </c>
      <c r="KSH19">
        <f>'SEGUIMIENTO CONVENIOS'!KSC572</f>
        <v>0</v>
      </c>
      <c r="KSI19">
        <f>'SEGUIMIENTO CONVENIOS'!KSD572</f>
        <v>0</v>
      </c>
      <c r="KSJ19">
        <f>'SEGUIMIENTO CONVENIOS'!KSE572</f>
        <v>0</v>
      </c>
      <c r="KSK19">
        <f>'SEGUIMIENTO CONVENIOS'!KSF572</f>
        <v>0</v>
      </c>
      <c r="KSL19">
        <f>'SEGUIMIENTO CONVENIOS'!KSG572</f>
        <v>0</v>
      </c>
      <c r="KSM19">
        <f>'SEGUIMIENTO CONVENIOS'!KSH572</f>
        <v>0</v>
      </c>
      <c r="KSN19">
        <f>'SEGUIMIENTO CONVENIOS'!KSI572</f>
        <v>0</v>
      </c>
      <c r="KSO19">
        <f>'SEGUIMIENTO CONVENIOS'!KSJ572</f>
        <v>0</v>
      </c>
      <c r="KSP19">
        <f>'SEGUIMIENTO CONVENIOS'!KSK572</f>
        <v>0</v>
      </c>
      <c r="KSQ19">
        <f>'SEGUIMIENTO CONVENIOS'!KSL572</f>
        <v>0</v>
      </c>
      <c r="KSR19">
        <f>'SEGUIMIENTO CONVENIOS'!KSM572</f>
        <v>0</v>
      </c>
      <c r="KSS19">
        <f>'SEGUIMIENTO CONVENIOS'!KSN572</f>
        <v>0</v>
      </c>
      <c r="KST19">
        <f>'SEGUIMIENTO CONVENIOS'!KSO572</f>
        <v>0</v>
      </c>
      <c r="KSU19">
        <f>'SEGUIMIENTO CONVENIOS'!KSP572</f>
        <v>0</v>
      </c>
      <c r="KSV19">
        <f>'SEGUIMIENTO CONVENIOS'!KSQ572</f>
        <v>0</v>
      </c>
      <c r="KSW19">
        <f>'SEGUIMIENTO CONVENIOS'!KSR572</f>
        <v>0</v>
      </c>
      <c r="KSX19">
        <f>'SEGUIMIENTO CONVENIOS'!KSS572</f>
        <v>0</v>
      </c>
      <c r="KSY19">
        <f>'SEGUIMIENTO CONVENIOS'!KST572</f>
        <v>0</v>
      </c>
      <c r="KSZ19">
        <f>'SEGUIMIENTO CONVENIOS'!KSU572</f>
        <v>0</v>
      </c>
      <c r="KTA19">
        <f>'SEGUIMIENTO CONVENIOS'!KSV572</f>
        <v>0</v>
      </c>
      <c r="KTB19">
        <f>'SEGUIMIENTO CONVENIOS'!KSW572</f>
        <v>0</v>
      </c>
      <c r="KTC19">
        <f>'SEGUIMIENTO CONVENIOS'!KSX572</f>
        <v>0</v>
      </c>
      <c r="KTD19">
        <f>'SEGUIMIENTO CONVENIOS'!KSY572</f>
        <v>0</v>
      </c>
      <c r="KTE19">
        <f>'SEGUIMIENTO CONVENIOS'!KSZ572</f>
        <v>0</v>
      </c>
      <c r="KTF19">
        <f>'SEGUIMIENTO CONVENIOS'!KTA572</f>
        <v>0</v>
      </c>
      <c r="KTG19">
        <f>'SEGUIMIENTO CONVENIOS'!KTB572</f>
        <v>0</v>
      </c>
      <c r="KTH19">
        <f>'SEGUIMIENTO CONVENIOS'!KTC572</f>
        <v>0</v>
      </c>
      <c r="KTI19">
        <f>'SEGUIMIENTO CONVENIOS'!KTD572</f>
        <v>0</v>
      </c>
      <c r="KTJ19">
        <f>'SEGUIMIENTO CONVENIOS'!KTE572</f>
        <v>0</v>
      </c>
      <c r="KTK19">
        <f>'SEGUIMIENTO CONVENIOS'!KTF572</f>
        <v>0</v>
      </c>
      <c r="KTL19">
        <f>'SEGUIMIENTO CONVENIOS'!KTG572</f>
        <v>0</v>
      </c>
      <c r="KTM19">
        <f>'SEGUIMIENTO CONVENIOS'!KTH572</f>
        <v>0</v>
      </c>
      <c r="KTN19">
        <f>'SEGUIMIENTO CONVENIOS'!KTI572</f>
        <v>0</v>
      </c>
      <c r="KTO19">
        <f>'SEGUIMIENTO CONVENIOS'!KTJ572</f>
        <v>0</v>
      </c>
      <c r="KTP19">
        <f>'SEGUIMIENTO CONVENIOS'!KTK572</f>
        <v>0</v>
      </c>
      <c r="KTQ19">
        <f>'SEGUIMIENTO CONVENIOS'!KTL572</f>
        <v>0</v>
      </c>
      <c r="KTR19">
        <f>'SEGUIMIENTO CONVENIOS'!KTM572</f>
        <v>0</v>
      </c>
      <c r="KTS19">
        <f>'SEGUIMIENTO CONVENIOS'!KTN572</f>
        <v>0</v>
      </c>
      <c r="KTT19">
        <f>'SEGUIMIENTO CONVENIOS'!KTO572</f>
        <v>0</v>
      </c>
      <c r="KTU19">
        <f>'SEGUIMIENTO CONVENIOS'!KTP572</f>
        <v>0</v>
      </c>
      <c r="KTV19">
        <f>'SEGUIMIENTO CONVENIOS'!KTQ572</f>
        <v>0</v>
      </c>
      <c r="KTW19">
        <f>'SEGUIMIENTO CONVENIOS'!KTR572</f>
        <v>0</v>
      </c>
      <c r="KTX19">
        <f>'SEGUIMIENTO CONVENIOS'!KTS572</f>
        <v>0</v>
      </c>
      <c r="KTY19">
        <f>'SEGUIMIENTO CONVENIOS'!KTT572</f>
        <v>0</v>
      </c>
      <c r="KTZ19">
        <f>'SEGUIMIENTO CONVENIOS'!KTU572</f>
        <v>0</v>
      </c>
      <c r="KUA19">
        <f>'SEGUIMIENTO CONVENIOS'!KTV572</f>
        <v>0</v>
      </c>
      <c r="KUB19">
        <f>'SEGUIMIENTO CONVENIOS'!KTW572</f>
        <v>0</v>
      </c>
      <c r="KUC19">
        <f>'SEGUIMIENTO CONVENIOS'!KTX572</f>
        <v>0</v>
      </c>
      <c r="KUD19">
        <f>'SEGUIMIENTO CONVENIOS'!KTY572</f>
        <v>0</v>
      </c>
      <c r="KUE19">
        <f>'SEGUIMIENTO CONVENIOS'!KTZ572</f>
        <v>0</v>
      </c>
      <c r="KUF19">
        <f>'SEGUIMIENTO CONVENIOS'!KUA572</f>
        <v>0</v>
      </c>
      <c r="KUG19">
        <f>'SEGUIMIENTO CONVENIOS'!KUB572</f>
        <v>0</v>
      </c>
      <c r="KUH19">
        <f>'SEGUIMIENTO CONVENIOS'!KUC572</f>
        <v>0</v>
      </c>
      <c r="KUI19">
        <f>'SEGUIMIENTO CONVENIOS'!KUD572</f>
        <v>0</v>
      </c>
      <c r="KUJ19">
        <f>'SEGUIMIENTO CONVENIOS'!KUE572</f>
        <v>0</v>
      </c>
      <c r="KUK19">
        <f>'SEGUIMIENTO CONVENIOS'!KUF572</f>
        <v>0</v>
      </c>
      <c r="KUL19">
        <f>'SEGUIMIENTO CONVENIOS'!KUG572</f>
        <v>0</v>
      </c>
      <c r="KUM19">
        <f>'SEGUIMIENTO CONVENIOS'!KUH572</f>
        <v>0</v>
      </c>
      <c r="KUN19">
        <f>'SEGUIMIENTO CONVENIOS'!KUI572</f>
        <v>0</v>
      </c>
      <c r="KUO19">
        <f>'SEGUIMIENTO CONVENIOS'!KUJ572</f>
        <v>0</v>
      </c>
      <c r="KUP19">
        <f>'SEGUIMIENTO CONVENIOS'!KUK572</f>
        <v>0</v>
      </c>
      <c r="KUQ19">
        <f>'SEGUIMIENTO CONVENIOS'!KUL572</f>
        <v>0</v>
      </c>
      <c r="KUR19">
        <f>'SEGUIMIENTO CONVENIOS'!KUM572</f>
        <v>0</v>
      </c>
      <c r="KUS19">
        <f>'SEGUIMIENTO CONVENIOS'!KUN572</f>
        <v>0</v>
      </c>
      <c r="KUT19">
        <f>'SEGUIMIENTO CONVENIOS'!KUO572</f>
        <v>0</v>
      </c>
      <c r="KUU19">
        <f>'SEGUIMIENTO CONVENIOS'!KUP572</f>
        <v>0</v>
      </c>
      <c r="KUV19">
        <f>'SEGUIMIENTO CONVENIOS'!KUQ572</f>
        <v>0</v>
      </c>
      <c r="KUW19">
        <f>'SEGUIMIENTO CONVENIOS'!KUR572</f>
        <v>0</v>
      </c>
      <c r="KUX19">
        <f>'SEGUIMIENTO CONVENIOS'!KUS572</f>
        <v>0</v>
      </c>
      <c r="KUY19">
        <f>'SEGUIMIENTO CONVENIOS'!KUT572</f>
        <v>0</v>
      </c>
      <c r="KUZ19">
        <f>'SEGUIMIENTO CONVENIOS'!KUU572</f>
        <v>0</v>
      </c>
      <c r="KVA19">
        <f>'SEGUIMIENTO CONVENIOS'!KUV572</f>
        <v>0</v>
      </c>
      <c r="KVB19">
        <f>'SEGUIMIENTO CONVENIOS'!KUW572</f>
        <v>0</v>
      </c>
      <c r="KVC19">
        <f>'SEGUIMIENTO CONVENIOS'!KUX572</f>
        <v>0</v>
      </c>
      <c r="KVD19">
        <f>'SEGUIMIENTO CONVENIOS'!KUY572</f>
        <v>0</v>
      </c>
      <c r="KVE19">
        <f>'SEGUIMIENTO CONVENIOS'!KUZ572</f>
        <v>0</v>
      </c>
      <c r="KVF19">
        <f>'SEGUIMIENTO CONVENIOS'!KVA572</f>
        <v>0</v>
      </c>
      <c r="KVG19">
        <f>'SEGUIMIENTO CONVENIOS'!KVB572</f>
        <v>0</v>
      </c>
      <c r="KVH19">
        <f>'SEGUIMIENTO CONVENIOS'!KVC572</f>
        <v>0</v>
      </c>
      <c r="KVI19">
        <f>'SEGUIMIENTO CONVENIOS'!KVD572</f>
        <v>0</v>
      </c>
      <c r="KVJ19">
        <f>'SEGUIMIENTO CONVENIOS'!KVE572</f>
        <v>0</v>
      </c>
      <c r="KVK19">
        <f>'SEGUIMIENTO CONVENIOS'!KVF572</f>
        <v>0</v>
      </c>
      <c r="KVL19">
        <f>'SEGUIMIENTO CONVENIOS'!KVG572</f>
        <v>0</v>
      </c>
      <c r="KVM19">
        <f>'SEGUIMIENTO CONVENIOS'!KVH572</f>
        <v>0</v>
      </c>
      <c r="KVN19">
        <f>'SEGUIMIENTO CONVENIOS'!KVI572</f>
        <v>0</v>
      </c>
      <c r="KVO19">
        <f>'SEGUIMIENTO CONVENIOS'!KVJ572</f>
        <v>0</v>
      </c>
      <c r="KVP19">
        <f>'SEGUIMIENTO CONVENIOS'!KVK572</f>
        <v>0</v>
      </c>
      <c r="KVQ19">
        <f>'SEGUIMIENTO CONVENIOS'!KVL572</f>
        <v>0</v>
      </c>
      <c r="KVR19">
        <f>'SEGUIMIENTO CONVENIOS'!KVM572</f>
        <v>0</v>
      </c>
      <c r="KVS19">
        <f>'SEGUIMIENTO CONVENIOS'!KVN572</f>
        <v>0</v>
      </c>
      <c r="KVT19">
        <f>'SEGUIMIENTO CONVENIOS'!KVO572</f>
        <v>0</v>
      </c>
      <c r="KVU19">
        <f>'SEGUIMIENTO CONVENIOS'!KVP572</f>
        <v>0</v>
      </c>
      <c r="KVV19">
        <f>'SEGUIMIENTO CONVENIOS'!KVQ572</f>
        <v>0</v>
      </c>
      <c r="KVW19">
        <f>'SEGUIMIENTO CONVENIOS'!KVR572</f>
        <v>0</v>
      </c>
      <c r="KVX19">
        <f>'SEGUIMIENTO CONVENIOS'!KVS572</f>
        <v>0</v>
      </c>
      <c r="KVY19">
        <f>'SEGUIMIENTO CONVENIOS'!KVT572</f>
        <v>0</v>
      </c>
      <c r="KVZ19">
        <f>'SEGUIMIENTO CONVENIOS'!KVU572</f>
        <v>0</v>
      </c>
      <c r="KWA19">
        <f>'SEGUIMIENTO CONVENIOS'!KVV572</f>
        <v>0</v>
      </c>
      <c r="KWB19">
        <f>'SEGUIMIENTO CONVENIOS'!KVW572</f>
        <v>0</v>
      </c>
      <c r="KWC19">
        <f>'SEGUIMIENTO CONVENIOS'!KVX572</f>
        <v>0</v>
      </c>
      <c r="KWD19">
        <f>'SEGUIMIENTO CONVENIOS'!KVY572</f>
        <v>0</v>
      </c>
      <c r="KWE19">
        <f>'SEGUIMIENTO CONVENIOS'!KVZ572</f>
        <v>0</v>
      </c>
      <c r="KWF19">
        <f>'SEGUIMIENTO CONVENIOS'!KWA572</f>
        <v>0</v>
      </c>
      <c r="KWG19">
        <f>'SEGUIMIENTO CONVENIOS'!KWB572</f>
        <v>0</v>
      </c>
      <c r="KWH19">
        <f>'SEGUIMIENTO CONVENIOS'!KWC572</f>
        <v>0</v>
      </c>
      <c r="KWI19">
        <f>'SEGUIMIENTO CONVENIOS'!KWD572</f>
        <v>0</v>
      </c>
      <c r="KWJ19">
        <f>'SEGUIMIENTO CONVENIOS'!KWE572</f>
        <v>0</v>
      </c>
      <c r="KWK19">
        <f>'SEGUIMIENTO CONVENIOS'!KWF572</f>
        <v>0</v>
      </c>
      <c r="KWL19">
        <f>'SEGUIMIENTO CONVENIOS'!KWG572</f>
        <v>0</v>
      </c>
      <c r="KWM19">
        <f>'SEGUIMIENTO CONVENIOS'!KWH572</f>
        <v>0</v>
      </c>
      <c r="KWN19">
        <f>'SEGUIMIENTO CONVENIOS'!KWI572</f>
        <v>0</v>
      </c>
      <c r="KWO19">
        <f>'SEGUIMIENTO CONVENIOS'!KWJ572</f>
        <v>0</v>
      </c>
      <c r="KWP19">
        <f>'SEGUIMIENTO CONVENIOS'!KWK572</f>
        <v>0</v>
      </c>
      <c r="KWQ19">
        <f>'SEGUIMIENTO CONVENIOS'!KWL572</f>
        <v>0</v>
      </c>
      <c r="KWR19">
        <f>'SEGUIMIENTO CONVENIOS'!KWM572</f>
        <v>0</v>
      </c>
      <c r="KWS19">
        <f>'SEGUIMIENTO CONVENIOS'!KWN572</f>
        <v>0</v>
      </c>
      <c r="KWT19">
        <f>'SEGUIMIENTO CONVENIOS'!KWO572</f>
        <v>0</v>
      </c>
      <c r="KWU19">
        <f>'SEGUIMIENTO CONVENIOS'!KWP572</f>
        <v>0</v>
      </c>
      <c r="KWV19">
        <f>'SEGUIMIENTO CONVENIOS'!KWQ572</f>
        <v>0</v>
      </c>
      <c r="KWW19">
        <f>'SEGUIMIENTO CONVENIOS'!KWR572</f>
        <v>0</v>
      </c>
      <c r="KWX19">
        <f>'SEGUIMIENTO CONVENIOS'!KWS572</f>
        <v>0</v>
      </c>
      <c r="KWY19">
        <f>'SEGUIMIENTO CONVENIOS'!KWT572</f>
        <v>0</v>
      </c>
      <c r="KWZ19">
        <f>'SEGUIMIENTO CONVENIOS'!KWU572</f>
        <v>0</v>
      </c>
      <c r="KXA19">
        <f>'SEGUIMIENTO CONVENIOS'!KWV572</f>
        <v>0</v>
      </c>
      <c r="KXB19">
        <f>'SEGUIMIENTO CONVENIOS'!KWW572</f>
        <v>0</v>
      </c>
      <c r="KXC19">
        <f>'SEGUIMIENTO CONVENIOS'!KWX572</f>
        <v>0</v>
      </c>
      <c r="KXD19">
        <f>'SEGUIMIENTO CONVENIOS'!KWY572</f>
        <v>0</v>
      </c>
      <c r="KXE19">
        <f>'SEGUIMIENTO CONVENIOS'!KWZ572</f>
        <v>0</v>
      </c>
      <c r="KXF19">
        <f>'SEGUIMIENTO CONVENIOS'!KXA572</f>
        <v>0</v>
      </c>
      <c r="KXG19">
        <f>'SEGUIMIENTO CONVENIOS'!KXB572</f>
        <v>0</v>
      </c>
      <c r="KXH19">
        <f>'SEGUIMIENTO CONVENIOS'!KXC572</f>
        <v>0</v>
      </c>
      <c r="KXI19">
        <f>'SEGUIMIENTO CONVENIOS'!KXD572</f>
        <v>0</v>
      </c>
      <c r="KXJ19">
        <f>'SEGUIMIENTO CONVENIOS'!KXE572</f>
        <v>0</v>
      </c>
      <c r="KXK19">
        <f>'SEGUIMIENTO CONVENIOS'!KXF572</f>
        <v>0</v>
      </c>
      <c r="KXL19">
        <f>'SEGUIMIENTO CONVENIOS'!KXG572</f>
        <v>0</v>
      </c>
      <c r="KXM19">
        <f>'SEGUIMIENTO CONVENIOS'!KXH572</f>
        <v>0</v>
      </c>
      <c r="KXN19">
        <f>'SEGUIMIENTO CONVENIOS'!KXI572</f>
        <v>0</v>
      </c>
      <c r="KXO19">
        <f>'SEGUIMIENTO CONVENIOS'!KXJ572</f>
        <v>0</v>
      </c>
      <c r="KXP19">
        <f>'SEGUIMIENTO CONVENIOS'!KXK572</f>
        <v>0</v>
      </c>
      <c r="KXQ19">
        <f>'SEGUIMIENTO CONVENIOS'!KXL572</f>
        <v>0</v>
      </c>
      <c r="KXR19">
        <f>'SEGUIMIENTO CONVENIOS'!KXM572</f>
        <v>0</v>
      </c>
      <c r="KXS19">
        <f>'SEGUIMIENTO CONVENIOS'!KXN572</f>
        <v>0</v>
      </c>
      <c r="KXT19">
        <f>'SEGUIMIENTO CONVENIOS'!KXO572</f>
        <v>0</v>
      </c>
      <c r="KXU19">
        <f>'SEGUIMIENTO CONVENIOS'!KXP572</f>
        <v>0</v>
      </c>
      <c r="KXV19">
        <f>'SEGUIMIENTO CONVENIOS'!KXQ572</f>
        <v>0</v>
      </c>
      <c r="KXW19">
        <f>'SEGUIMIENTO CONVENIOS'!KXR572</f>
        <v>0</v>
      </c>
      <c r="KXX19">
        <f>'SEGUIMIENTO CONVENIOS'!KXS572</f>
        <v>0</v>
      </c>
      <c r="KXY19">
        <f>'SEGUIMIENTO CONVENIOS'!KXT572</f>
        <v>0</v>
      </c>
      <c r="KXZ19">
        <f>'SEGUIMIENTO CONVENIOS'!KXU572</f>
        <v>0</v>
      </c>
      <c r="KYA19">
        <f>'SEGUIMIENTO CONVENIOS'!KXV572</f>
        <v>0</v>
      </c>
      <c r="KYB19">
        <f>'SEGUIMIENTO CONVENIOS'!KXW572</f>
        <v>0</v>
      </c>
      <c r="KYC19">
        <f>'SEGUIMIENTO CONVENIOS'!KXX572</f>
        <v>0</v>
      </c>
      <c r="KYD19">
        <f>'SEGUIMIENTO CONVENIOS'!KXY572</f>
        <v>0</v>
      </c>
      <c r="KYE19">
        <f>'SEGUIMIENTO CONVENIOS'!KXZ572</f>
        <v>0</v>
      </c>
      <c r="KYF19">
        <f>'SEGUIMIENTO CONVENIOS'!KYA572</f>
        <v>0</v>
      </c>
      <c r="KYG19">
        <f>'SEGUIMIENTO CONVENIOS'!KYB572</f>
        <v>0</v>
      </c>
      <c r="KYH19">
        <f>'SEGUIMIENTO CONVENIOS'!KYC572</f>
        <v>0</v>
      </c>
      <c r="KYI19">
        <f>'SEGUIMIENTO CONVENIOS'!KYD572</f>
        <v>0</v>
      </c>
      <c r="KYJ19">
        <f>'SEGUIMIENTO CONVENIOS'!KYE572</f>
        <v>0</v>
      </c>
      <c r="KYK19">
        <f>'SEGUIMIENTO CONVENIOS'!KYF572</f>
        <v>0</v>
      </c>
      <c r="KYL19">
        <f>'SEGUIMIENTO CONVENIOS'!KYG572</f>
        <v>0</v>
      </c>
      <c r="KYM19">
        <f>'SEGUIMIENTO CONVENIOS'!KYH572</f>
        <v>0</v>
      </c>
      <c r="KYN19">
        <f>'SEGUIMIENTO CONVENIOS'!KYI572</f>
        <v>0</v>
      </c>
      <c r="KYO19">
        <f>'SEGUIMIENTO CONVENIOS'!KYJ572</f>
        <v>0</v>
      </c>
      <c r="KYP19">
        <f>'SEGUIMIENTO CONVENIOS'!KYK572</f>
        <v>0</v>
      </c>
      <c r="KYQ19">
        <f>'SEGUIMIENTO CONVENIOS'!KYL572</f>
        <v>0</v>
      </c>
      <c r="KYR19">
        <f>'SEGUIMIENTO CONVENIOS'!KYM572</f>
        <v>0</v>
      </c>
      <c r="KYS19">
        <f>'SEGUIMIENTO CONVENIOS'!KYN572</f>
        <v>0</v>
      </c>
      <c r="KYT19">
        <f>'SEGUIMIENTO CONVENIOS'!KYO572</f>
        <v>0</v>
      </c>
      <c r="KYU19">
        <f>'SEGUIMIENTO CONVENIOS'!KYP572</f>
        <v>0</v>
      </c>
      <c r="KYV19">
        <f>'SEGUIMIENTO CONVENIOS'!KYQ572</f>
        <v>0</v>
      </c>
      <c r="KYW19">
        <f>'SEGUIMIENTO CONVENIOS'!KYR572</f>
        <v>0</v>
      </c>
      <c r="KYX19">
        <f>'SEGUIMIENTO CONVENIOS'!KYS572</f>
        <v>0</v>
      </c>
      <c r="KYY19">
        <f>'SEGUIMIENTO CONVENIOS'!KYT572</f>
        <v>0</v>
      </c>
      <c r="KYZ19">
        <f>'SEGUIMIENTO CONVENIOS'!KYU572</f>
        <v>0</v>
      </c>
      <c r="KZA19">
        <f>'SEGUIMIENTO CONVENIOS'!KYV572</f>
        <v>0</v>
      </c>
      <c r="KZB19">
        <f>'SEGUIMIENTO CONVENIOS'!KYW572</f>
        <v>0</v>
      </c>
      <c r="KZC19">
        <f>'SEGUIMIENTO CONVENIOS'!KYX572</f>
        <v>0</v>
      </c>
      <c r="KZD19">
        <f>'SEGUIMIENTO CONVENIOS'!KYY572</f>
        <v>0</v>
      </c>
      <c r="KZE19">
        <f>'SEGUIMIENTO CONVENIOS'!KYZ572</f>
        <v>0</v>
      </c>
      <c r="KZF19">
        <f>'SEGUIMIENTO CONVENIOS'!KZA572</f>
        <v>0</v>
      </c>
      <c r="KZG19">
        <f>'SEGUIMIENTO CONVENIOS'!KZB572</f>
        <v>0</v>
      </c>
      <c r="KZH19">
        <f>'SEGUIMIENTO CONVENIOS'!KZC572</f>
        <v>0</v>
      </c>
      <c r="KZI19">
        <f>'SEGUIMIENTO CONVENIOS'!KZD572</f>
        <v>0</v>
      </c>
      <c r="KZJ19">
        <f>'SEGUIMIENTO CONVENIOS'!KZE572</f>
        <v>0</v>
      </c>
      <c r="KZK19">
        <f>'SEGUIMIENTO CONVENIOS'!KZF572</f>
        <v>0</v>
      </c>
      <c r="KZL19">
        <f>'SEGUIMIENTO CONVENIOS'!KZG572</f>
        <v>0</v>
      </c>
      <c r="KZM19">
        <f>'SEGUIMIENTO CONVENIOS'!KZH572</f>
        <v>0</v>
      </c>
      <c r="KZN19">
        <f>'SEGUIMIENTO CONVENIOS'!KZI572</f>
        <v>0</v>
      </c>
      <c r="KZO19">
        <f>'SEGUIMIENTO CONVENIOS'!KZJ572</f>
        <v>0</v>
      </c>
      <c r="KZP19">
        <f>'SEGUIMIENTO CONVENIOS'!KZK572</f>
        <v>0</v>
      </c>
      <c r="KZQ19">
        <f>'SEGUIMIENTO CONVENIOS'!KZL572</f>
        <v>0</v>
      </c>
      <c r="KZR19">
        <f>'SEGUIMIENTO CONVENIOS'!KZM572</f>
        <v>0</v>
      </c>
      <c r="KZS19">
        <f>'SEGUIMIENTO CONVENIOS'!KZN572</f>
        <v>0</v>
      </c>
      <c r="KZT19">
        <f>'SEGUIMIENTO CONVENIOS'!KZO572</f>
        <v>0</v>
      </c>
      <c r="KZU19">
        <f>'SEGUIMIENTO CONVENIOS'!KZP572</f>
        <v>0</v>
      </c>
      <c r="KZV19">
        <f>'SEGUIMIENTO CONVENIOS'!KZQ572</f>
        <v>0</v>
      </c>
      <c r="KZW19">
        <f>'SEGUIMIENTO CONVENIOS'!KZR572</f>
        <v>0</v>
      </c>
      <c r="KZX19">
        <f>'SEGUIMIENTO CONVENIOS'!KZS572</f>
        <v>0</v>
      </c>
      <c r="KZY19">
        <f>'SEGUIMIENTO CONVENIOS'!KZT572</f>
        <v>0</v>
      </c>
      <c r="KZZ19">
        <f>'SEGUIMIENTO CONVENIOS'!KZU572</f>
        <v>0</v>
      </c>
      <c r="LAA19">
        <f>'SEGUIMIENTO CONVENIOS'!KZV572</f>
        <v>0</v>
      </c>
      <c r="LAB19">
        <f>'SEGUIMIENTO CONVENIOS'!KZW572</f>
        <v>0</v>
      </c>
      <c r="LAC19">
        <f>'SEGUIMIENTO CONVENIOS'!KZX572</f>
        <v>0</v>
      </c>
      <c r="LAD19">
        <f>'SEGUIMIENTO CONVENIOS'!KZY572</f>
        <v>0</v>
      </c>
      <c r="LAE19">
        <f>'SEGUIMIENTO CONVENIOS'!KZZ572</f>
        <v>0</v>
      </c>
      <c r="LAF19">
        <f>'SEGUIMIENTO CONVENIOS'!LAA572</f>
        <v>0</v>
      </c>
      <c r="LAG19">
        <f>'SEGUIMIENTO CONVENIOS'!LAB572</f>
        <v>0</v>
      </c>
      <c r="LAH19">
        <f>'SEGUIMIENTO CONVENIOS'!LAC572</f>
        <v>0</v>
      </c>
      <c r="LAI19">
        <f>'SEGUIMIENTO CONVENIOS'!LAD572</f>
        <v>0</v>
      </c>
      <c r="LAJ19">
        <f>'SEGUIMIENTO CONVENIOS'!LAE572</f>
        <v>0</v>
      </c>
      <c r="LAK19">
        <f>'SEGUIMIENTO CONVENIOS'!LAF572</f>
        <v>0</v>
      </c>
      <c r="LAL19">
        <f>'SEGUIMIENTO CONVENIOS'!LAG572</f>
        <v>0</v>
      </c>
      <c r="LAM19">
        <f>'SEGUIMIENTO CONVENIOS'!LAH572</f>
        <v>0</v>
      </c>
      <c r="LAN19">
        <f>'SEGUIMIENTO CONVENIOS'!LAI572</f>
        <v>0</v>
      </c>
      <c r="LAO19">
        <f>'SEGUIMIENTO CONVENIOS'!LAJ572</f>
        <v>0</v>
      </c>
      <c r="LAP19">
        <f>'SEGUIMIENTO CONVENIOS'!LAK572</f>
        <v>0</v>
      </c>
      <c r="LAQ19">
        <f>'SEGUIMIENTO CONVENIOS'!LAL572</f>
        <v>0</v>
      </c>
      <c r="LAR19">
        <f>'SEGUIMIENTO CONVENIOS'!LAM572</f>
        <v>0</v>
      </c>
      <c r="LAS19">
        <f>'SEGUIMIENTO CONVENIOS'!LAN572</f>
        <v>0</v>
      </c>
      <c r="LAT19">
        <f>'SEGUIMIENTO CONVENIOS'!LAO572</f>
        <v>0</v>
      </c>
      <c r="LAU19">
        <f>'SEGUIMIENTO CONVENIOS'!LAP572</f>
        <v>0</v>
      </c>
      <c r="LAV19">
        <f>'SEGUIMIENTO CONVENIOS'!LAQ572</f>
        <v>0</v>
      </c>
      <c r="LAW19">
        <f>'SEGUIMIENTO CONVENIOS'!LAR572</f>
        <v>0</v>
      </c>
      <c r="LAX19">
        <f>'SEGUIMIENTO CONVENIOS'!LAS572</f>
        <v>0</v>
      </c>
      <c r="LAY19">
        <f>'SEGUIMIENTO CONVENIOS'!LAT572</f>
        <v>0</v>
      </c>
      <c r="LAZ19">
        <f>'SEGUIMIENTO CONVENIOS'!LAU572</f>
        <v>0</v>
      </c>
      <c r="LBA19">
        <f>'SEGUIMIENTO CONVENIOS'!LAV572</f>
        <v>0</v>
      </c>
      <c r="LBB19">
        <f>'SEGUIMIENTO CONVENIOS'!LAW572</f>
        <v>0</v>
      </c>
      <c r="LBC19">
        <f>'SEGUIMIENTO CONVENIOS'!LAX572</f>
        <v>0</v>
      </c>
      <c r="LBD19">
        <f>'SEGUIMIENTO CONVENIOS'!LAY572</f>
        <v>0</v>
      </c>
      <c r="LBE19">
        <f>'SEGUIMIENTO CONVENIOS'!LAZ572</f>
        <v>0</v>
      </c>
      <c r="LBF19">
        <f>'SEGUIMIENTO CONVENIOS'!LBA572</f>
        <v>0</v>
      </c>
      <c r="LBG19">
        <f>'SEGUIMIENTO CONVENIOS'!LBB572</f>
        <v>0</v>
      </c>
      <c r="LBH19">
        <f>'SEGUIMIENTO CONVENIOS'!LBC572</f>
        <v>0</v>
      </c>
      <c r="LBI19">
        <f>'SEGUIMIENTO CONVENIOS'!LBD572</f>
        <v>0</v>
      </c>
      <c r="LBJ19">
        <f>'SEGUIMIENTO CONVENIOS'!LBE572</f>
        <v>0</v>
      </c>
      <c r="LBK19">
        <f>'SEGUIMIENTO CONVENIOS'!LBF572</f>
        <v>0</v>
      </c>
      <c r="LBL19">
        <f>'SEGUIMIENTO CONVENIOS'!LBG572</f>
        <v>0</v>
      </c>
      <c r="LBM19">
        <f>'SEGUIMIENTO CONVENIOS'!LBH572</f>
        <v>0</v>
      </c>
      <c r="LBN19">
        <f>'SEGUIMIENTO CONVENIOS'!LBI572</f>
        <v>0</v>
      </c>
      <c r="LBO19">
        <f>'SEGUIMIENTO CONVENIOS'!LBJ572</f>
        <v>0</v>
      </c>
      <c r="LBP19">
        <f>'SEGUIMIENTO CONVENIOS'!LBK572</f>
        <v>0</v>
      </c>
      <c r="LBQ19">
        <f>'SEGUIMIENTO CONVENIOS'!LBL572</f>
        <v>0</v>
      </c>
      <c r="LBR19">
        <f>'SEGUIMIENTO CONVENIOS'!LBM572</f>
        <v>0</v>
      </c>
      <c r="LBS19">
        <f>'SEGUIMIENTO CONVENIOS'!LBN572</f>
        <v>0</v>
      </c>
      <c r="LBT19">
        <f>'SEGUIMIENTO CONVENIOS'!LBO572</f>
        <v>0</v>
      </c>
      <c r="LBU19">
        <f>'SEGUIMIENTO CONVENIOS'!LBP572</f>
        <v>0</v>
      </c>
      <c r="LBV19">
        <f>'SEGUIMIENTO CONVENIOS'!LBQ572</f>
        <v>0</v>
      </c>
      <c r="LBW19">
        <f>'SEGUIMIENTO CONVENIOS'!LBR572</f>
        <v>0</v>
      </c>
      <c r="LBX19">
        <f>'SEGUIMIENTO CONVENIOS'!LBS572</f>
        <v>0</v>
      </c>
      <c r="LBY19">
        <f>'SEGUIMIENTO CONVENIOS'!LBT572</f>
        <v>0</v>
      </c>
      <c r="LBZ19">
        <f>'SEGUIMIENTO CONVENIOS'!LBU572</f>
        <v>0</v>
      </c>
      <c r="LCA19">
        <f>'SEGUIMIENTO CONVENIOS'!LBV572</f>
        <v>0</v>
      </c>
      <c r="LCB19">
        <f>'SEGUIMIENTO CONVENIOS'!LBW572</f>
        <v>0</v>
      </c>
      <c r="LCC19">
        <f>'SEGUIMIENTO CONVENIOS'!LBX572</f>
        <v>0</v>
      </c>
      <c r="LCD19">
        <f>'SEGUIMIENTO CONVENIOS'!LBY572</f>
        <v>0</v>
      </c>
      <c r="LCE19">
        <f>'SEGUIMIENTO CONVENIOS'!LBZ572</f>
        <v>0</v>
      </c>
      <c r="LCF19">
        <f>'SEGUIMIENTO CONVENIOS'!LCA572</f>
        <v>0</v>
      </c>
      <c r="LCG19">
        <f>'SEGUIMIENTO CONVENIOS'!LCB572</f>
        <v>0</v>
      </c>
      <c r="LCH19">
        <f>'SEGUIMIENTO CONVENIOS'!LCC572</f>
        <v>0</v>
      </c>
      <c r="LCI19">
        <f>'SEGUIMIENTO CONVENIOS'!LCD572</f>
        <v>0</v>
      </c>
      <c r="LCJ19">
        <f>'SEGUIMIENTO CONVENIOS'!LCE572</f>
        <v>0</v>
      </c>
      <c r="LCK19">
        <f>'SEGUIMIENTO CONVENIOS'!LCF572</f>
        <v>0</v>
      </c>
      <c r="LCL19">
        <f>'SEGUIMIENTO CONVENIOS'!LCG572</f>
        <v>0</v>
      </c>
      <c r="LCM19">
        <f>'SEGUIMIENTO CONVENIOS'!LCH572</f>
        <v>0</v>
      </c>
      <c r="LCN19">
        <f>'SEGUIMIENTO CONVENIOS'!LCI572</f>
        <v>0</v>
      </c>
      <c r="LCO19">
        <f>'SEGUIMIENTO CONVENIOS'!LCJ572</f>
        <v>0</v>
      </c>
      <c r="LCP19">
        <f>'SEGUIMIENTO CONVENIOS'!LCK572</f>
        <v>0</v>
      </c>
      <c r="LCQ19">
        <f>'SEGUIMIENTO CONVENIOS'!LCL572</f>
        <v>0</v>
      </c>
      <c r="LCR19">
        <f>'SEGUIMIENTO CONVENIOS'!LCM572</f>
        <v>0</v>
      </c>
      <c r="LCS19">
        <f>'SEGUIMIENTO CONVENIOS'!LCN572</f>
        <v>0</v>
      </c>
      <c r="LCT19">
        <f>'SEGUIMIENTO CONVENIOS'!LCO572</f>
        <v>0</v>
      </c>
      <c r="LCU19">
        <f>'SEGUIMIENTO CONVENIOS'!LCP572</f>
        <v>0</v>
      </c>
      <c r="LCV19">
        <f>'SEGUIMIENTO CONVENIOS'!LCQ572</f>
        <v>0</v>
      </c>
      <c r="LCW19">
        <f>'SEGUIMIENTO CONVENIOS'!LCR572</f>
        <v>0</v>
      </c>
      <c r="LCX19">
        <f>'SEGUIMIENTO CONVENIOS'!LCS572</f>
        <v>0</v>
      </c>
      <c r="LCY19">
        <f>'SEGUIMIENTO CONVENIOS'!LCT572</f>
        <v>0</v>
      </c>
      <c r="LCZ19">
        <f>'SEGUIMIENTO CONVENIOS'!LCU572</f>
        <v>0</v>
      </c>
      <c r="LDA19">
        <f>'SEGUIMIENTO CONVENIOS'!LCV572</f>
        <v>0</v>
      </c>
      <c r="LDB19">
        <f>'SEGUIMIENTO CONVENIOS'!LCW572</f>
        <v>0</v>
      </c>
      <c r="LDC19">
        <f>'SEGUIMIENTO CONVENIOS'!LCX572</f>
        <v>0</v>
      </c>
      <c r="LDD19">
        <f>'SEGUIMIENTO CONVENIOS'!LCY572</f>
        <v>0</v>
      </c>
      <c r="LDE19">
        <f>'SEGUIMIENTO CONVENIOS'!LCZ572</f>
        <v>0</v>
      </c>
      <c r="LDF19">
        <f>'SEGUIMIENTO CONVENIOS'!LDA572</f>
        <v>0</v>
      </c>
      <c r="LDG19">
        <f>'SEGUIMIENTO CONVENIOS'!LDB572</f>
        <v>0</v>
      </c>
      <c r="LDH19">
        <f>'SEGUIMIENTO CONVENIOS'!LDC572</f>
        <v>0</v>
      </c>
      <c r="LDI19">
        <f>'SEGUIMIENTO CONVENIOS'!LDD572</f>
        <v>0</v>
      </c>
      <c r="LDJ19">
        <f>'SEGUIMIENTO CONVENIOS'!LDE572</f>
        <v>0</v>
      </c>
      <c r="LDK19">
        <f>'SEGUIMIENTO CONVENIOS'!LDF572</f>
        <v>0</v>
      </c>
      <c r="LDL19">
        <f>'SEGUIMIENTO CONVENIOS'!LDG572</f>
        <v>0</v>
      </c>
      <c r="LDM19">
        <f>'SEGUIMIENTO CONVENIOS'!LDH572</f>
        <v>0</v>
      </c>
      <c r="LDN19">
        <f>'SEGUIMIENTO CONVENIOS'!LDI572</f>
        <v>0</v>
      </c>
      <c r="LDO19">
        <f>'SEGUIMIENTO CONVENIOS'!LDJ572</f>
        <v>0</v>
      </c>
      <c r="LDP19">
        <f>'SEGUIMIENTO CONVENIOS'!LDK572</f>
        <v>0</v>
      </c>
      <c r="LDQ19">
        <f>'SEGUIMIENTO CONVENIOS'!LDL572</f>
        <v>0</v>
      </c>
      <c r="LDR19">
        <f>'SEGUIMIENTO CONVENIOS'!LDM572</f>
        <v>0</v>
      </c>
      <c r="LDS19">
        <f>'SEGUIMIENTO CONVENIOS'!LDN572</f>
        <v>0</v>
      </c>
      <c r="LDT19">
        <f>'SEGUIMIENTO CONVENIOS'!LDO572</f>
        <v>0</v>
      </c>
      <c r="LDU19">
        <f>'SEGUIMIENTO CONVENIOS'!LDP572</f>
        <v>0</v>
      </c>
      <c r="LDV19">
        <f>'SEGUIMIENTO CONVENIOS'!LDQ572</f>
        <v>0</v>
      </c>
      <c r="LDW19">
        <f>'SEGUIMIENTO CONVENIOS'!LDR572</f>
        <v>0</v>
      </c>
      <c r="LDX19">
        <f>'SEGUIMIENTO CONVENIOS'!LDS572</f>
        <v>0</v>
      </c>
      <c r="LDY19">
        <f>'SEGUIMIENTO CONVENIOS'!LDT572</f>
        <v>0</v>
      </c>
      <c r="LDZ19">
        <f>'SEGUIMIENTO CONVENIOS'!LDU572</f>
        <v>0</v>
      </c>
      <c r="LEA19">
        <f>'SEGUIMIENTO CONVENIOS'!LDV572</f>
        <v>0</v>
      </c>
      <c r="LEB19">
        <f>'SEGUIMIENTO CONVENIOS'!LDW572</f>
        <v>0</v>
      </c>
      <c r="LEC19">
        <f>'SEGUIMIENTO CONVENIOS'!LDX572</f>
        <v>0</v>
      </c>
      <c r="LED19">
        <f>'SEGUIMIENTO CONVENIOS'!LDY572</f>
        <v>0</v>
      </c>
      <c r="LEE19">
        <f>'SEGUIMIENTO CONVENIOS'!LDZ572</f>
        <v>0</v>
      </c>
      <c r="LEF19">
        <f>'SEGUIMIENTO CONVENIOS'!LEA572</f>
        <v>0</v>
      </c>
      <c r="LEG19">
        <f>'SEGUIMIENTO CONVENIOS'!LEB572</f>
        <v>0</v>
      </c>
      <c r="LEH19">
        <f>'SEGUIMIENTO CONVENIOS'!LEC572</f>
        <v>0</v>
      </c>
      <c r="LEI19">
        <f>'SEGUIMIENTO CONVENIOS'!LED572</f>
        <v>0</v>
      </c>
      <c r="LEJ19">
        <f>'SEGUIMIENTO CONVENIOS'!LEE572</f>
        <v>0</v>
      </c>
      <c r="LEK19">
        <f>'SEGUIMIENTO CONVENIOS'!LEF572</f>
        <v>0</v>
      </c>
      <c r="LEL19">
        <f>'SEGUIMIENTO CONVENIOS'!LEG572</f>
        <v>0</v>
      </c>
      <c r="LEM19">
        <f>'SEGUIMIENTO CONVENIOS'!LEH572</f>
        <v>0</v>
      </c>
      <c r="LEN19">
        <f>'SEGUIMIENTO CONVENIOS'!LEI572</f>
        <v>0</v>
      </c>
      <c r="LEO19">
        <f>'SEGUIMIENTO CONVENIOS'!LEJ572</f>
        <v>0</v>
      </c>
      <c r="LEP19">
        <f>'SEGUIMIENTO CONVENIOS'!LEK572</f>
        <v>0</v>
      </c>
      <c r="LEQ19">
        <f>'SEGUIMIENTO CONVENIOS'!LEL572</f>
        <v>0</v>
      </c>
      <c r="LER19">
        <f>'SEGUIMIENTO CONVENIOS'!LEM572</f>
        <v>0</v>
      </c>
      <c r="LES19">
        <f>'SEGUIMIENTO CONVENIOS'!LEN572</f>
        <v>0</v>
      </c>
      <c r="LET19">
        <f>'SEGUIMIENTO CONVENIOS'!LEO572</f>
        <v>0</v>
      </c>
      <c r="LEU19">
        <f>'SEGUIMIENTO CONVENIOS'!LEP572</f>
        <v>0</v>
      </c>
      <c r="LEV19">
        <f>'SEGUIMIENTO CONVENIOS'!LEQ572</f>
        <v>0</v>
      </c>
      <c r="LEW19">
        <f>'SEGUIMIENTO CONVENIOS'!LER572</f>
        <v>0</v>
      </c>
      <c r="LEX19">
        <f>'SEGUIMIENTO CONVENIOS'!LES572</f>
        <v>0</v>
      </c>
      <c r="LEY19">
        <f>'SEGUIMIENTO CONVENIOS'!LET572</f>
        <v>0</v>
      </c>
      <c r="LEZ19">
        <f>'SEGUIMIENTO CONVENIOS'!LEU572</f>
        <v>0</v>
      </c>
      <c r="LFA19">
        <f>'SEGUIMIENTO CONVENIOS'!LEV572</f>
        <v>0</v>
      </c>
      <c r="LFB19">
        <f>'SEGUIMIENTO CONVENIOS'!LEW572</f>
        <v>0</v>
      </c>
      <c r="LFC19">
        <f>'SEGUIMIENTO CONVENIOS'!LEX572</f>
        <v>0</v>
      </c>
      <c r="LFD19">
        <f>'SEGUIMIENTO CONVENIOS'!LEY572</f>
        <v>0</v>
      </c>
      <c r="LFE19">
        <f>'SEGUIMIENTO CONVENIOS'!LEZ572</f>
        <v>0</v>
      </c>
      <c r="LFF19">
        <f>'SEGUIMIENTO CONVENIOS'!LFA572</f>
        <v>0</v>
      </c>
      <c r="LFG19">
        <f>'SEGUIMIENTO CONVENIOS'!LFB572</f>
        <v>0</v>
      </c>
      <c r="LFH19">
        <f>'SEGUIMIENTO CONVENIOS'!LFC572</f>
        <v>0</v>
      </c>
      <c r="LFI19">
        <f>'SEGUIMIENTO CONVENIOS'!LFD572</f>
        <v>0</v>
      </c>
      <c r="LFJ19">
        <f>'SEGUIMIENTO CONVENIOS'!LFE572</f>
        <v>0</v>
      </c>
      <c r="LFK19">
        <f>'SEGUIMIENTO CONVENIOS'!LFF572</f>
        <v>0</v>
      </c>
      <c r="LFL19">
        <f>'SEGUIMIENTO CONVENIOS'!LFG572</f>
        <v>0</v>
      </c>
      <c r="LFM19">
        <f>'SEGUIMIENTO CONVENIOS'!LFH572</f>
        <v>0</v>
      </c>
      <c r="LFN19">
        <f>'SEGUIMIENTO CONVENIOS'!LFI572</f>
        <v>0</v>
      </c>
      <c r="LFO19">
        <f>'SEGUIMIENTO CONVENIOS'!LFJ572</f>
        <v>0</v>
      </c>
      <c r="LFP19">
        <f>'SEGUIMIENTO CONVENIOS'!LFK572</f>
        <v>0</v>
      </c>
      <c r="LFQ19">
        <f>'SEGUIMIENTO CONVENIOS'!LFL572</f>
        <v>0</v>
      </c>
      <c r="LFR19">
        <f>'SEGUIMIENTO CONVENIOS'!LFM572</f>
        <v>0</v>
      </c>
      <c r="LFS19">
        <f>'SEGUIMIENTO CONVENIOS'!LFN572</f>
        <v>0</v>
      </c>
      <c r="LFT19">
        <f>'SEGUIMIENTO CONVENIOS'!LFO572</f>
        <v>0</v>
      </c>
      <c r="LFU19">
        <f>'SEGUIMIENTO CONVENIOS'!LFP572</f>
        <v>0</v>
      </c>
      <c r="LFV19">
        <f>'SEGUIMIENTO CONVENIOS'!LFQ572</f>
        <v>0</v>
      </c>
      <c r="LFW19">
        <f>'SEGUIMIENTO CONVENIOS'!LFR572</f>
        <v>0</v>
      </c>
      <c r="LFX19">
        <f>'SEGUIMIENTO CONVENIOS'!LFS572</f>
        <v>0</v>
      </c>
      <c r="LFY19">
        <f>'SEGUIMIENTO CONVENIOS'!LFT572</f>
        <v>0</v>
      </c>
      <c r="LFZ19">
        <f>'SEGUIMIENTO CONVENIOS'!LFU572</f>
        <v>0</v>
      </c>
      <c r="LGA19">
        <f>'SEGUIMIENTO CONVENIOS'!LFV572</f>
        <v>0</v>
      </c>
      <c r="LGB19">
        <f>'SEGUIMIENTO CONVENIOS'!LFW572</f>
        <v>0</v>
      </c>
      <c r="LGC19">
        <f>'SEGUIMIENTO CONVENIOS'!LFX572</f>
        <v>0</v>
      </c>
      <c r="LGD19">
        <f>'SEGUIMIENTO CONVENIOS'!LFY572</f>
        <v>0</v>
      </c>
      <c r="LGE19">
        <f>'SEGUIMIENTO CONVENIOS'!LFZ572</f>
        <v>0</v>
      </c>
      <c r="LGF19">
        <f>'SEGUIMIENTO CONVENIOS'!LGA572</f>
        <v>0</v>
      </c>
      <c r="LGG19">
        <f>'SEGUIMIENTO CONVENIOS'!LGB572</f>
        <v>0</v>
      </c>
      <c r="LGH19">
        <f>'SEGUIMIENTO CONVENIOS'!LGC572</f>
        <v>0</v>
      </c>
      <c r="LGI19">
        <f>'SEGUIMIENTO CONVENIOS'!LGD572</f>
        <v>0</v>
      </c>
      <c r="LGJ19">
        <f>'SEGUIMIENTO CONVENIOS'!LGE572</f>
        <v>0</v>
      </c>
      <c r="LGK19">
        <f>'SEGUIMIENTO CONVENIOS'!LGF572</f>
        <v>0</v>
      </c>
      <c r="LGL19">
        <f>'SEGUIMIENTO CONVENIOS'!LGG572</f>
        <v>0</v>
      </c>
      <c r="LGM19">
        <f>'SEGUIMIENTO CONVENIOS'!LGH572</f>
        <v>0</v>
      </c>
      <c r="LGN19">
        <f>'SEGUIMIENTO CONVENIOS'!LGI572</f>
        <v>0</v>
      </c>
      <c r="LGO19">
        <f>'SEGUIMIENTO CONVENIOS'!LGJ572</f>
        <v>0</v>
      </c>
      <c r="LGP19">
        <f>'SEGUIMIENTO CONVENIOS'!LGK572</f>
        <v>0</v>
      </c>
      <c r="LGQ19">
        <f>'SEGUIMIENTO CONVENIOS'!LGL572</f>
        <v>0</v>
      </c>
      <c r="LGR19">
        <f>'SEGUIMIENTO CONVENIOS'!LGM572</f>
        <v>0</v>
      </c>
      <c r="LGS19">
        <f>'SEGUIMIENTO CONVENIOS'!LGN572</f>
        <v>0</v>
      </c>
      <c r="LGT19">
        <f>'SEGUIMIENTO CONVENIOS'!LGO572</f>
        <v>0</v>
      </c>
      <c r="LGU19">
        <f>'SEGUIMIENTO CONVENIOS'!LGP572</f>
        <v>0</v>
      </c>
      <c r="LGV19">
        <f>'SEGUIMIENTO CONVENIOS'!LGQ572</f>
        <v>0</v>
      </c>
      <c r="LGW19">
        <f>'SEGUIMIENTO CONVENIOS'!LGR572</f>
        <v>0</v>
      </c>
      <c r="LGX19">
        <f>'SEGUIMIENTO CONVENIOS'!LGS572</f>
        <v>0</v>
      </c>
      <c r="LGY19">
        <f>'SEGUIMIENTO CONVENIOS'!LGT572</f>
        <v>0</v>
      </c>
      <c r="LGZ19">
        <f>'SEGUIMIENTO CONVENIOS'!LGU572</f>
        <v>0</v>
      </c>
      <c r="LHA19">
        <f>'SEGUIMIENTO CONVENIOS'!LGV572</f>
        <v>0</v>
      </c>
      <c r="LHB19">
        <f>'SEGUIMIENTO CONVENIOS'!LGW572</f>
        <v>0</v>
      </c>
      <c r="LHC19">
        <f>'SEGUIMIENTO CONVENIOS'!LGX572</f>
        <v>0</v>
      </c>
      <c r="LHD19">
        <f>'SEGUIMIENTO CONVENIOS'!LGY572</f>
        <v>0</v>
      </c>
      <c r="LHE19">
        <f>'SEGUIMIENTO CONVENIOS'!LGZ572</f>
        <v>0</v>
      </c>
      <c r="LHF19">
        <f>'SEGUIMIENTO CONVENIOS'!LHA572</f>
        <v>0</v>
      </c>
      <c r="LHG19">
        <f>'SEGUIMIENTO CONVENIOS'!LHB572</f>
        <v>0</v>
      </c>
      <c r="LHH19">
        <f>'SEGUIMIENTO CONVENIOS'!LHC572</f>
        <v>0</v>
      </c>
      <c r="LHI19">
        <f>'SEGUIMIENTO CONVENIOS'!LHD572</f>
        <v>0</v>
      </c>
      <c r="LHJ19">
        <f>'SEGUIMIENTO CONVENIOS'!LHE572</f>
        <v>0</v>
      </c>
      <c r="LHK19">
        <f>'SEGUIMIENTO CONVENIOS'!LHF572</f>
        <v>0</v>
      </c>
      <c r="LHL19">
        <f>'SEGUIMIENTO CONVENIOS'!LHG572</f>
        <v>0</v>
      </c>
      <c r="LHM19">
        <f>'SEGUIMIENTO CONVENIOS'!LHH572</f>
        <v>0</v>
      </c>
      <c r="LHN19">
        <f>'SEGUIMIENTO CONVENIOS'!LHI572</f>
        <v>0</v>
      </c>
      <c r="LHO19">
        <f>'SEGUIMIENTO CONVENIOS'!LHJ572</f>
        <v>0</v>
      </c>
      <c r="LHP19">
        <f>'SEGUIMIENTO CONVENIOS'!LHK572</f>
        <v>0</v>
      </c>
      <c r="LHQ19">
        <f>'SEGUIMIENTO CONVENIOS'!LHL572</f>
        <v>0</v>
      </c>
      <c r="LHR19">
        <f>'SEGUIMIENTO CONVENIOS'!LHM572</f>
        <v>0</v>
      </c>
      <c r="LHS19">
        <f>'SEGUIMIENTO CONVENIOS'!LHN572</f>
        <v>0</v>
      </c>
      <c r="LHT19">
        <f>'SEGUIMIENTO CONVENIOS'!LHO572</f>
        <v>0</v>
      </c>
      <c r="LHU19">
        <f>'SEGUIMIENTO CONVENIOS'!LHP572</f>
        <v>0</v>
      </c>
      <c r="LHV19">
        <f>'SEGUIMIENTO CONVENIOS'!LHQ572</f>
        <v>0</v>
      </c>
      <c r="LHW19">
        <f>'SEGUIMIENTO CONVENIOS'!LHR572</f>
        <v>0</v>
      </c>
      <c r="LHX19">
        <f>'SEGUIMIENTO CONVENIOS'!LHS572</f>
        <v>0</v>
      </c>
      <c r="LHY19">
        <f>'SEGUIMIENTO CONVENIOS'!LHT572</f>
        <v>0</v>
      </c>
      <c r="LHZ19">
        <f>'SEGUIMIENTO CONVENIOS'!LHU572</f>
        <v>0</v>
      </c>
      <c r="LIA19">
        <f>'SEGUIMIENTO CONVENIOS'!LHV572</f>
        <v>0</v>
      </c>
      <c r="LIB19">
        <f>'SEGUIMIENTO CONVENIOS'!LHW572</f>
        <v>0</v>
      </c>
      <c r="LIC19">
        <f>'SEGUIMIENTO CONVENIOS'!LHX572</f>
        <v>0</v>
      </c>
      <c r="LID19">
        <f>'SEGUIMIENTO CONVENIOS'!LHY572</f>
        <v>0</v>
      </c>
      <c r="LIE19">
        <f>'SEGUIMIENTO CONVENIOS'!LHZ572</f>
        <v>0</v>
      </c>
      <c r="LIF19">
        <f>'SEGUIMIENTO CONVENIOS'!LIA572</f>
        <v>0</v>
      </c>
      <c r="LIG19">
        <f>'SEGUIMIENTO CONVENIOS'!LIB572</f>
        <v>0</v>
      </c>
      <c r="LIH19">
        <f>'SEGUIMIENTO CONVENIOS'!LIC572</f>
        <v>0</v>
      </c>
      <c r="LII19">
        <f>'SEGUIMIENTO CONVENIOS'!LID572</f>
        <v>0</v>
      </c>
      <c r="LIJ19">
        <f>'SEGUIMIENTO CONVENIOS'!LIE572</f>
        <v>0</v>
      </c>
      <c r="LIK19">
        <f>'SEGUIMIENTO CONVENIOS'!LIF572</f>
        <v>0</v>
      </c>
      <c r="LIL19">
        <f>'SEGUIMIENTO CONVENIOS'!LIG572</f>
        <v>0</v>
      </c>
      <c r="LIM19">
        <f>'SEGUIMIENTO CONVENIOS'!LIH572</f>
        <v>0</v>
      </c>
      <c r="LIN19">
        <f>'SEGUIMIENTO CONVENIOS'!LII572</f>
        <v>0</v>
      </c>
      <c r="LIO19">
        <f>'SEGUIMIENTO CONVENIOS'!LIJ572</f>
        <v>0</v>
      </c>
      <c r="LIP19">
        <f>'SEGUIMIENTO CONVENIOS'!LIK572</f>
        <v>0</v>
      </c>
      <c r="LIQ19">
        <f>'SEGUIMIENTO CONVENIOS'!LIL572</f>
        <v>0</v>
      </c>
      <c r="LIR19">
        <f>'SEGUIMIENTO CONVENIOS'!LIM572</f>
        <v>0</v>
      </c>
      <c r="LIS19">
        <f>'SEGUIMIENTO CONVENIOS'!LIN572</f>
        <v>0</v>
      </c>
      <c r="LIT19">
        <f>'SEGUIMIENTO CONVENIOS'!LIO572</f>
        <v>0</v>
      </c>
      <c r="LIU19">
        <f>'SEGUIMIENTO CONVENIOS'!LIP572</f>
        <v>0</v>
      </c>
      <c r="LIV19">
        <f>'SEGUIMIENTO CONVENIOS'!LIQ572</f>
        <v>0</v>
      </c>
      <c r="LIW19">
        <f>'SEGUIMIENTO CONVENIOS'!LIR572</f>
        <v>0</v>
      </c>
      <c r="LIX19">
        <f>'SEGUIMIENTO CONVENIOS'!LIS572</f>
        <v>0</v>
      </c>
      <c r="LIY19">
        <f>'SEGUIMIENTO CONVENIOS'!LIT572</f>
        <v>0</v>
      </c>
      <c r="LIZ19">
        <f>'SEGUIMIENTO CONVENIOS'!LIU572</f>
        <v>0</v>
      </c>
      <c r="LJA19">
        <f>'SEGUIMIENTO CONVENIOS'!LIV572</f>
        <v>0</v>
      </c>
      <c r="LJB19">
        <f>'SEGUIMIENTO CONVENIOS'!LIW572</f>
        <v>0</v>
      </c>
      <c r="LJC19">
        <f>'SEGUIMIENTO CONVENIOS'!LIX572</f>
        <v>0</v>
      </c>
      <c r="LJD19">
        <f>'SEGUIMIENTO CONVENIOS'!LIY572</f>
        <v>0</v>
      </c>
      <c r="LJE19">
        <f>'SEGUIMIENTO CONVENIOS'!LIZ572</f>
        <v>0</v>
      </c>
      <c r="LJF19">
        <f>'SEGUIMIENTO CONVENIOS'!LJA572</f>
        <v>0</v>
      </c>
      <c r="LJG19">
        <f>'SEGUIMIENTO CONVENIOS'!LJB572</f>
        <v>0</v>
      </c>
      <c r="LJH19">
        <f>'SEGUIMIENTO CONVENIOS'!LJC572</f>
        <v>0</v>
      </c>
      <c r="LJI19">
        <f>'SEGUIMIENTO CONVENIOS'!LJD572</f>
        <v>0</v>
      </c>
      <c r="LJJ19">
        <f>'SEGUIMIENTO CONVENIOS'!LJE572</f>
        <v>0</v>
      </c>
      <c r="LJK19">
        <f>'SEGUIMIENTO CONVENIOS'!LJF572</f>
        <v>0</v>
      </c>
      <c r="LJL19">
        <f>'SEGUIMIENTO CONVENIOS'!LJG572</f>
        <v>0</v>
      </c>
      <c r="LJM19">
        <f>'SEGUIMIENTO CONVENIOS'!LJH572</f>
        <v>0</v>
      </c>
      <c r="LJN19">
        <f>'SEGUIMIENTO CONVENIOS'!LJI572</f>
        <v>0</v>
      </c>
      <c r="LJO19">
        <f>'SEGUIMIENTO CONVENIOS'!LJJ572</f>
        <v>0</v>
      </c>
      <c r="LJP19">
        <f>'SEGUIMIENTO CONVENIOS'!LJK572</f>
        <v>0</v>
      </c>
      <c r="LJQ19">
        <f>'SEGUIMIENTO CONVENIOS'!LJL572</f>
        <v>0</v>
      </c>
      <c r="LJR19">
        <f>'SEGUIMIENTO CONVENIOS'!LJM572</f>
        <v>0</v>
      </c>
      <c r="LJS19">
        <f>'SEGUIMIENTO CONVENIOS'!LJN572</f>
        <v>0</v>
      </c>
      <c r="LJT19">
        <f>'SEGUIMIENTO CONVENIOS'!LJO572</f>
        <v>0</v>
      </c>
      <c r="LJU19">
        <f>'SEGUIMIENTO CONVENIOS'!LJP572</f>
        <v>0</v>
      </c>
      <c r="LJV19">
        <f>'SEGUIMIENTO CONVENIOS'!LJQ572</f>
        <v>0</v>
      </c>
      <c r="LJW19">
        <f>'SEGUIMIENTO CONVENIOS'!LJR572</f>
        <v>0</v>
      </c>
      <c r="LJX19">
        <f>'SEGUIMIENTO CONVENIOS'!LJS572</f>
        <v>0</v>
      </c>
      <c r="LJY19">
        <f>'SEGUIMIENTO CONVENIOS'!LJT572</f>
        <v>0</v>
      </c>
      <c r="LJZ19">
        <f>'SEGUIMIENTO CONVENIOS'!LJU572</f>
        <v>0</v>
      </c>
      <c r="LKA19">
        <f>'SEGUIMIENTO CONVENIOS'!LJV572</f>
        <v>0</v>
      </c>
      <c r="LKB19">
        <f>'SEGUIMIENTO CONVENIOS'!LJW572</f>
        <v>0</v>
      </c>
      <c r="LKC19">
        <f>'SEGUIMIENTO CONVENIOS'!LJX572</f>
        <v>0</v>
      </c>
      <c r="LKD19">
        <f>'SEGUIMIENTO CONVENIOS'!LJY572</f>
        <v>0</v>
      </c>
      <c r="LKE19">
        <f>'SEGUIMIENTO CONVENIOS'!LJZ572</f>
        <v>0</v>
      </c>
      <c r="LKF19">
        <f>'SEGUIMIENTO CONVENIOS'!LKA572</f>
        <v>0</v>
      </c>
      <c r="LKG19">
        <f>'SEGUIMIENTO CONVENIOS'!LKB572</f>
        <v>0</v>
      </c>
      <c r="LKH19">
        <f>'SEGUIMIENTO CONVENIOS'!LKC572</f>
        <v>0</v>
      </c>
      <c r="LKI19">
        <f>'SEGUIMIENTO CONVENIOS'!LKD572</f>
        <v>0</v>
      </c>
      <c r="LKJ19">
        <f>'SEGUIMIENTO CONVENIOS'!LKE572</f>
        <v>0</v>
      </c>
      <c r="LKK19">
        <f>'SEGUIMIENTO CONVENIOS'!LKF572</f>
        <v>0</v>
      </c>
      <c r="LKL19">
        <f>'SEGUIMIENTO CONVENIOS'!LKG572</f>
        <v>0</v>
      </c>
      <c r="LKM19">
        <f>'SEGUIMIENTO CONVENIOS'!LKH572</f>
        <v>0</v>
      </c>
      <c r="LKN19">
        <f>'SEGUIMIENTO CONVENIOS'!LKI572</f>
        <v>0</v>
      </c>
      <c r="LKO19">
        <f>'SEGUIMIENTO CONVENIOS'!LKJ572</f>
        <v>0</v>
      </c>
      <c r="LKP19">
        <f>'SEGUIMIENTO CONVENIOS'!LKK572</f>
        <v>0</v>
      </c>
      <c r="LKQ19">
        <f>'SEGUIMIENTO CONVENIOS'!LKL572</f>
        <v>0</v>
      </c>
      <c r="LKR19">
        <f>'SEGUIMIENTO CONVENIOS'!LKM572</f>
        <v>0</v>
      </c>
      <c r="LKS19">
        <f>'SEGUIMIENTO CONVENIOS'!LKN572</f>
        <v>0</v>
      </c>
      <c r="LKT19">
        <f>'SEGUIMIENTO CONVENIOS'!LKO572</f>
        <v>0</v>
      </c>
      <c r="LKU19">
        <f>'SEGUIMIENTO CONVENIOS'!LKP572</f>
        <v>0</v>
      </c>
      <c r="LKV19">
        <f>'SEGUIMIENTO CONVENIOS'!LKQ572</f>
        <v>0</v>
      </c>
      <c r="LKW19">
        <f>'SEGUIMIENTO CONVENIOS'!LKR572</f>
        <v>0</v>
      </c>
      <c r="LKX19">
        <f>'SEGUIMIENTO CONVENIOS'!LKS572</f>
        <v>0</v>
      </c>
      <c r="LKY19">
        <f>'SEGUIMIENTO CONVENIOS'!LKT572</f>
        <v>0</v>
      </c>
      <c r="LKZ19">
        <f>'SEGUIMIENTO CONVENIOS'!LKU572</f>
        <v>0</v>
      </c>
      <c r="LLA19">
        <f>'SEGUIMIENTO CONVENIOS'!LKV572</f>
        <v>0</v>
      </c>
      <c r="LLB19">
        <f>'SEGUIMIENTO CONVENIOS'!LKW572</f>
        <v>0</v>
      </c>
      <c r="LLC19">
        <f>'SEGUIMIENTO CONVENIOS'!LKX572</f>
        <v>0</v>
      </c>
      <c r="LLD19">
        <f>'SEGUIMIENTO CONVENIOS'!LKY572</f>
        <v>0</v>
      </c>
      <c r="LLE19">
        <f>'SEGUIMIENTO CONVENIOS'!LKZ572</f>
        <v>0</v>
      </c>
      <c r="LLF19">
        <f>'SEGUIMIENTO CONVENIOS'!LLA572</f>
        <v>0</v>
      </c>
      <c r="LLG19">
        <f>'SEGUIMIENTO CONVENIOS'!LLB572</f>
        <v>0</v>
      </c>
      <c r="LLH19">
        <f>'SEGUIMIENTO CONVENIOS'!LLC572</f>
        <v>0</v>
      </c>
      <c r="LLI19">
        <f>'SEGUIMIENTO CONVENIOS'!LLD572</f>
        <v>0</v>
      </c>
      <c r="LLJ19">
        <f>'SEGUIMIENTO CONVENIOS'!LLE572</f>
        <v>0</v>
      </c>
      <c r="LLK19">
        <f>'SEGUIMIENTO CONVENIOS'!LLF572</f>
        <v>0</v>
      </c>
      <c r="LLL19">
        <f>'SEGUIMIENTO CONVENIOS'!LLG572</f>
        <v>0</v>
      </c>
      <c r="LLM19">
        <f>'SEGUIMIENTO CONVENIOS'!LLH572</f>
        <v>0</v>
      </c>
      <c r="LLN19">
        <f>'SEGUIMIENTO CONVENIOS'!LLI572</f>
        <v>0</v>
      </c>
      <c r="LLO19">
        <f>'SEGUIMIENTO CONVENIOS'!LLJ572</f>
        <v>0</v>
      </c>
      <c r="LLP19">
        <f>'SEGUIMIENTO CONVENIOS'!LLK572</f>
        <v>0</v>
      </c>
      <c r="LLQ19">
        <f>'SEGUIMIENTO CONVENIOS'!LLL572</f>
        <v>0</v>
      </c>
      <c r="LLR19">
        <f>'SEGUIMIENTO CONVENIOS'!LLM572</f>
        <v>0</v>
      </c>
      <c r="LLS19">
        <f>'SEGUIMIENTO CONVENIOS'!LLN572</f>
        <v>0</v>
      </c>
      <c r="LLT19">
        <f>'SEGUIMIENTO CONVENIOS'!LLO572</f>
        <v>0</v>
      </c>
      <c r="LLU19">
        <f>'SEGUIMIENTO CONVENIOS'!LLP572</f>
        <v>0</v>
      </c>
      <c r="LLV19">
        <f>'SEGUIMIENTO CONVENIOS'!LLQ572</f>
        <v>0</v>
      </c>
      <c r="LLW19">
        <f>'SEGUIMIENTO CONVENIOS'!LLR572</f>
        <v>0</v>
      </c>
      <c r="LLX19">
        <f>'SEGUIMIENTO CONVENIOS'!LLS572</f>
        <v>0</v>
      </c>
      <c r="LLY19">
        <f>'SEGUIMIENTO CONVENIOS'!LLT572</f>
        <v>0</v>
      </c>
      <c r="LLZ19">
        <f>'SEGUIMIENTO CONVENIOS'!LLU572</f>
        <v>0</v>
      </c>
      <c r="LMA19">
        <f>'SEGUIMIENTO CONVENIOS'!LLV572</f>
        <v>0</v>
      </c>
      <c r="LMB19">
        <f>'SEGUIMIENTO CONVENIOS'!LLW572</f>
        <v>0</v>
      </c>
      <c r="LMC19">
        <f>'SEGUIMIENTO CONVENIOS'!LLX572</f>
        <v>0</v>
      </c>
      <c r="LMD19">
        <f>'SEGUIMIENTO CONVENIOS'!LLY572</f>
        <v>0</v>
      </c>
      <c r="LME19">
        <f>'SEGUIMIENTO CONVENIOS'!LLZ572</f>
        <v>0</v>
      </c>
      <c r="LMF19">
        <f>'SEGUIMIENTO CONVENIOS'!LMA572</f>
        <v>0</v>
      </c>
      <c r="LMG19">
        <f>'SEGUIMIENTO CONVENIOS'!LMB572</f>
        <v>0</v>
      </c>
      <c r="LMH19">
        <f>'SEGUIMIENTO CONVENIOS'!LMC572</f>
        <v>0</v>
      </c>
      <c r="LMI19">
        <f>'SEGUIMIENTO CONVENIOS'!LMD572</f>
        <v>0</v>
      </c>
      <c r="LMJ19">
        <f>'SEGUIMIENTO CONVENIOS'!LME572</f>
        <v>0</v>
      </c>
      <c r="LMK19">
        <f>'SEGUIMIENTO CONVENIOS'!LMF572</f>
        <v>0</v>
      </c>
      <c r="LML19">
        <f>'SEGUIMIENTO CONVENIOS'!LMG572</f>
        <v>0</v>
      </c>
      <c r="LMM19">
        <f>'SEGUIMIENTO CONVENIOS'!LMH572</f>
        <v>0</v>
      </c>
      <c r="LMN19">
        <f>'SEGUIMIENTO CONVENIOS'!LMI572</f>
        <v>0</v>
      </c>
      <c r="LMO19">
        <f>'SEGUIMIENTO CONVENIOS'!LMJ572</f>
        <v>0</v>
      </c>
      <c r="LMP19">
        <f>'SEGUIMIENTO CONVENIOS'!LMK572</f>
        <v>0</v>
      </c>
      <c r="LMQ19">
        <f>'SEGUIMIENTO CONVENIOS'!LML572</f>
        <v>0</v>
      </c>
      <c r="LMR19">
        <f>'SEGUIMIENTO CONVENIOS'!LMM572</f>
        <v>0</v>
      </c>
      <c r="LMS19">
        <f>'SEGUIMIENTO CONVENIOS'!LMN572</f>
        <v>0</v>
      </c>
      <c r="LMT19">
        <f>'SEGUIMIENTO CONVENIOS'!LMO572</f>
        <v>0</v>
      </c>
      <c r="LMU19">
        <f>'SEGUIMIENTO CONVENIOS'!LMP572</f>
        <v>0</v>
      </c>
      <c r="LMV19">
        <f>'SEGUIMIENTO CONVENIOS'!LMQ572</f>
        <v>0</v>
      </c>
      <c r="LMW19">
        <f>'SEGUIMIENTO CONVENIOS'!LMR572</f>
        <v>0</v>
      </c>
      <c r="LMX19">
        <f>'SEGUIMIENTO CONVENIOS'!LMS572</f>
        <v>0</v>
      </c>
      <c r="LMY19">
        <f>'SEGUIMIENTO CONVENIOS'!LMT572</f>
        <v>0</v>
      </c>
      <c r="LMZ19">
        <f>'SEGUIMIENTO CONVENIOS'!LMU572</f>
        <v>0</v>
      </c>
      <c r="LNA19">
        <f>'SEGUIMIENTO CONVENIOS'!LMV572</f>
        <v>0</v>
      </c>
      <c r="LNB19">
        <f>'SEGUIMIENTO CONVENIOS'!LMW572</f>
        <v>0</v>
      </c>
      <c r="LNC19">
        <f>'SEGUIMIENTO CONVENIOS'!LMX572</f>
        <v>0</v>
      </c>
      <c r="LND19">
        <f>'SEGUIMIENTO CONVENIOS'!LMY572</f>
        <v>0</v>
      </c>
      <c r="LNE19">
        <f>'SEGUIMIENTO CONVENIOS'!LMZ572</f>
        <v>0</v>
      </c>
      <c r="LNF19">
        <f>'SEGUIMIENTO CONVENIOS'!LNA572</f>
        <v>0</v>
      </c>
      <c r="LNG19">
        <f>'SEGUIMIENTO CONVENIOS'!LNB572</f>
        <v>0</v>
      </c>
      <c r="LNH19">
        <f>'SEGUIMIENTO CONVENIOS'!LNC572</f>
        <v>0</v>
      </c>
      <c r="LNI19">
        <f>'SEGUIMIENTO CONVENIOS'!LND572</f>
        <v>0</v>
      </c>
      <c r="LNJ19">
        <f>'SEGUIMIENTO CONVENIOS'!LNE572</f>
        <v>0</v>
      </c>
      <c r="LNK19">
        <f>'SEGUIMIENTO CONVENIOS'!LNF572</f>
        <v>0</v>
      </c>
      <c r="LNL19">
        <f>'SEGUIMIENTO CONVENIOS'!LNG572</f>
        <v>0</v>
      </c>
      <c r="LNM19">
        <f>'SEGUIMIENTO CONVENIOS'!LNH572</f>
        <v>0</v>
      </c>
      <c r="LNN19">
        <f>'SEGUIMIENTO CONVENIOS'!LNI572</f>
        <v>0</v>
      </c>
      <c r="LNO19">
        <f>'SEGUIMIENTO CONVENIOS'!LNJ572</f>
        <v>0</v>
      </c>
      <c r="LNP19">
        <f>'SEGUIMIENTO CONVENIOS'!LNK572</f>
        <v>0</v>
      </c>
      <c r="LNQ19">
        <f>'SEGUIMIENTO CONVENIOS'!LNL572</f>
        <v>0</v>
      </c>
      <c r="LNR19">
        <f>'SEGUIMIENTO CONVENIOS'!LNM572</f>
        <v>0</v>
      </c>
      <c r="LNS19">
        <f>'SEGUIMIENTO CONVENIOS'!LNN572</f>
        <v>0</v>
      </c>
      <c r="LNT19">
        <f>'SEGUIMIENTO CONVENIOS'!LNO572</f>
        <v>0</v>
      </c>
      <c r="LNU19">
        <f>'SEGUIMIENTO CONVENIOS'!LNP572</f>
        <v>0</v>
      </c>
      <c r="LNV19">
        <f>'SEGUIMIENTO CONVENIOS'!LNQ572</f>
        <v>0</v>
      </c>
      <c r="LNW19">
        <f>'SEGUIMIENTO CONVENIOS'!LNR572</f>
        <v>0</v>
      </c>
      <c r="LNX19">
        <f>'SEGUIMIENTO CONVENIOS'!LNS572</f>
        <v>0</v>
      </c>
      <c r="LNY19">
        <f>'SEGUIMIENTO CONVENIOS'!LNT572</f>
        <v>0</v>
      </c>
      <c r="LNZ19">
        <f>'SEGUIMIENTO CONVENIOS'!LNU572</f>
        <v>0</v>
      </c>
      <c r="LOA19">
        <f>'SEGUIMIENTO CONVENIOS'!LNV572</f>
        <v>0</v>
      </c>
      <c r="LOB19">
        <f>'SEGUIMIENTO CONVENIOS'!LNW572</f>
        <v>0</v>
      </c>
      <c r="LOC19">
        <f>'SEGUIMIENTO CONVENIOS'!LNX572</f>
        <v>0</v>
      </c>
      <c r="LOD19">
        <f>'SEGUIMIENTO CONVENIOS'!LNY572</f>
        <v>0</v>
      </c>
      <c r="LOE19">
        <f>'SEGUIMIENTO CONVENIOS'!LNZ572</f>
        <v>0</v>
      </c>
      <c r="LOF19">
        <f>'SEGUIMIENTO CONVENIOS'!LOA572</f>
        <v>0</v>
      </c>
      <c r="LOG19">
        <f>'SEGUIMIENTO CONVENIOS'!LOB572</f>
        <v>0</v>
      </c>
      <c r="LOH19">
        <f>'SEGUIMIENTO CONVENIOS'!LOC572</f>
        <v>0</v>
      </c>
      <c r="LOI19">
        <f>'SEGUIMIENTO CONVENIOS'!LOD572</f>
        <v>0</v>
      </c>
      <c r="LOJ19">
        <f>'SEGUIMIENTO CONVENIOS'!LOE572</f>
        <v>0</v>
      </c>
      <c r="LOK19">
        <f>'SEGUIMIENTO CONVENIOS'!LOF572</f>
        <v>0</v>
      </c>
      <c r="LOL19">
        <f>'SEGUIMIENTO CONVENIOS'!LOG572</f>
        <v>0</v>
      </c>
      <c r="LOM19">
        <f>'SEGUIMIENTO CONVENIOS'!LOH572</f>
        <v>0</v>
      </c>
      <c r="LON19">
        <f>'SEGUIMIENTO CONVENIOS'!LOI572</f>
        <v>0</v>
      </c>
      <c r="LOO19">
        <f>'SEGUIMIENTO CONVENIOS'!LOJ572</f>
        <v>0</v>
      </c>
      <c r="LOP19">
        <f>'SEGUIMIENTO CONVENIOS'!LOK572</f>
        <v>0</v>
      </c>
      <c r="LOQ19">
        <f>'SEGUIMIENTO CONVENIOS'!LOL572</f>
        <v>0</v>
      </c>
      <c r="LOR19">
        <f>'SEGUIMIENTO CONVENIOS'!LOM572</f>
        <v>0</v>
      </c>
      <c r="LOS19">
        <f>'SEGUIMIENTO CONVENIOS'!LON572</f>
        <v>0</v>
      </c>
      <c r="LOT19">
        <f>'SEGUIMIENTO CONVENIOS'!LOO572</f>
        <v>0</v>
      </c>
      <c r="LOU19">
        <f>'SEGUIMIENTO CONVENIOS'!LOP572</f>
        <v>0</v>
      </c>
      <c r="LOV19">
        <f>'SEGUIMIENTO CONVENIOS'!LOQ572</f>
        <v>0</v>
      </c>
      <c r="LOW19">
        <f>'SEGUIMIENTO CONVENIOS'!LOR572</f>
        <v>0</v>
      </c>
      <c r="LOX19">
        <f>'SEGUIMIENTO CONVENIOS'!LOS572</f>
        <v>0</v>
      </c>
      <c r="LOY19">
        <f>'SEGUIMIENTO CONVENIOS'!LOT572</f>
        <v>0</v>
      </c>
      <c r="LOZ19">
        <f>'SEGUIMIENTO CONVENIOS'!LOU572</f>
        <v>0</v>
      </c>
      <c r="LPA19">
        <f>'SEGUIMIENTO CONVENIOS'!LOV572</f>
        <v>0</v>
      </c>
      <c r="LPB19">
        <f>'SEGUIMIENTO CONVENIOS'!LOW572</f>
        <v>0</v>
      </c>
      <c r="LPC19">
        <f>'SEGUIMIENTO CONVENIOS'!LOX572</f>
        <v>0</v>
      </c>
      <c r="LPD19">
        <f>'SEGUIMIENTO CONVENIOS'!LOY572</f>
        <v>0</v>
      </c>
      <c r="LPE19">
        <f>'SEGUIMIENTO CONVENIOS'!LOZ572</f>
        <v>0</v>
      </c>
      <c r="LPF19">
        <f>'SEGUIMIENTO CONVENIOS'!LPA572</f>
        <v>0</v>
      </c>
      <c r="LPG19">
        <f>'SEGUIMIENTO CONVENIOS'!LPB572</f>
        <v>0</v>
      </c>
      <c r="LPH19">
        <f>'SEGUIMIENTO CONVENIOS'!LPC572</f>
        <v>0</v>
      </c>
      <c r="LPI19">
        <f>'SEGUIMIENTO CONVENIOS'!LPD572</f>
        <v>0</v>
      </c>
      <c r="LPJ19">
        <f>'SEGUIMIENTO CONVENIOS'!LPE572</f>
        <v>0</v>
      </c>
      <c r="LPK19">
        <f>'SEGUIMIENTO CONVENIOS'!LPF572</f>
        <v>0</v>
      </c>
      <c r="LPL19">
        <f>'SEGUIMIENTO CONVENIOS'!LPG572</f>
        <v>0</v>
      </c>
      <c r="LPM19">
        <f>'SEGUIMIENTO CONVENIOS'!LPH572</f>
        <v>0</v>
      </c>
      <c r="LPN19">
        <f>'SEGUIMIENTO CONVENIOS'!LPI572</f>
        <v>0</v>
      </c>
      <c r="LPO19">
        <f>'SEGUIMIENTO CONVENIOS'!LPJ572</f>
        <v>0</v>
      </c>
      <c r="LPP19">
        <f>'SEGUIMIENTO CONVENIOS'!LPK572</f>
        <v>0</v>
      </c>
      <c r="LPQ19">
        <f>'SEGUIMIENTO CONVENIOS'!LPL572</f>
        <v>0</v>
      </c>
      <c r="LPR19">
        <f>'SEGUIMIENTO CONVENIOS'!LPM572</f>
        <v>0</v>
      </c>
      <c r="LPS19">
        <f>'SEGUIMIENTO CONVENIOS'!LPN572</f>
        <v>0</v>
      </c>
      <c r="LPT19">
        <f>'SEGUIMIENTO CONVENIOS'!LPO572</f>
        <v>0</v>
      </c>
      <c r="LPU19">
        <f>'SEGUIMIENTO CONVENIOS'!LPP572</f>
        <v>0</v>
      </c>
      <c r="LPV19">
        <f>'SEGUIMIENTO CONVENIOS'!LPQ572</f>
        <v>0</v>
      </c>
      <c r="LPW19">
        <f>'SEGUIMIENTO CONVENIOS'!LPR572</f>
        <v>0</v>
      </c>
      <c r="LPX19">
        <f>'SEGUIMIENTO CONVENIOS'!LPS572</f>
        <v>0</v>
      </c>
      <c r="LPY19">
        <f>'SEGUIMIENTO CONVENIOS'!LPT572</f>
        <v>0</v>
      </c>
      <c r="LPZ19">
        <f>'SEGUIMIENTO CONVENIOS'!LPU572</f>
        <v>0</v>
      </c>
      <c r="LQA19">
        <f>'SEGUIMIENTO CONVENIOS'!LPV572</f>
        <v>0</v>
      </c>
      <c r="LQB19">
        <f>'SEGUIMIENTO CONVENIOS'!LPW572</f>
        <v>0</v>
      </c>
      <c r="LQC19">
        <f>'SEGUIMIENTO CONVENIOS'!LPX572</f>
        <v>0</v>
      </c>
      <c r="LQD19">
        <f>'SEGUIMIENTO CONVENIOS'!LPY572</f>
        <v>0</v>
      </c>
      <c r="LQE19">
        <f>'SEGUIMIENTO CONVENIOS'!LPZ572</f>
        <v>0</v>
      </c>
      <c r="LQF19">
        <f>'SEGUIMIENTO CONVENIOS'!LQA572</f>
        <v>0</v>
      </c>
      <c r="LQG19">
        <f>'SEGUIMIENTO CONVENIOS'!LQB572</f>
        <v>0</v>
      </c>
      <c r="LQH19">
        <f>'SEGUIMIENTO CONVENIOS'!LQC572</f>
        <v>0</v>
      </c>
      <c r="LQI19">
        <f>'SEGUIMIENTO CONVENIOS'!LQD572</f>
        <v>0</v>
      </c>
      <c r="LQJ19">
        <f>'SEGUIMIENTO CONVENIOS'!LQE572</f>
        <v>0</v>
      </c>
      <c r="LQK19">
        <f>'SEGUIMIENTO CONVENIOS'!LQF572</f>
        <v>0</v>
      </c>
      <c r="LQL19">
        <f>'SEGUIMIENTO CONVENIOS'!LQG572</f>
        <v>0</v>
      </c>
      <c r="LQM19">
        <f>'SEGUIMIENTO CONVENIOS'!LQH572</f>
        <v>0</v>
      </c>
      <c r="LQN19">
        <f>'SEGUIMIENTO CONVENIOS'!LQI572</f>
        <v>0</v>
      </c>
      <c r="LQO19">
        <f>'SEGUIMIENTO CONVENIOS'!LQJ572</f>
        <v>0</v>
      </c>
      <c r="LQP19">
        <f>'SEGUIMIENTO CONVENIOS'!LQK572</f>
        <v>0</v>
      </c>
      <c r="LQQ19">
        <f>'SEGUIMIENTO CONVENIOS'!LQL572</f>
        <v>0</v>
      </c>
      <c r="LQR19">
        <f>'SEGUIMIENTO CONVENIOS'!LQM572</f>
        <v>0</v>
      </c>
      <c r="LQS19">
        <f>'SEGUIMIENTO CONVENIOS'!LQN572</f>
        <v>0</v>
      </c>
      <c r="LQT19">
        <f>'SEGUIMIENTO CONVENIOS'!LQO572</f>
        <v>0</v>
      </c>
      <c r="LQU19">
        <f>'SEGUIMIENTO CONVENIOS'!LQP572</f>
        <v>0</v>
      </c>
      <c r="LQV19">
        <f>'SEGUIMIENTO CONVENIOS'!LQQ572</f>
        <v>0</v>
      </c>
      <c r="LQW19">
        <f>'SEGUIMIENTO CONVENIOS'!LQR572</f>
        <v>0</v>
      </c>
      <c r="LQX19">
        <f>'SEGUIMIENTO CONVENIOS'!LQS572</f>
        <v>0</v>
      </c>
      <c r="LQY19">
        <f>'SEGUIMIENTO CONVENIOS'!LQT572</f>
        <v>0</v>
      </c>
      <c r="LQZ19">
        <f>'SEGUIMIENTO CONVENIOS'!LQU572</f>
        <v>0</v>
      </c>
      <c r="LRA19">
        <f>'SEGUIMIENTO CONVENIOS'!LQV572</f>
        <v>0</v>
      </c>
      <c r="LRB19">
        <f>'SEGUIMIENTO CONVENIOS'!LQW572</f>
        <v>0</v>
      </c>
      <c r="LRC19">
        <f>'SEGUIMIENTO CONVENIOS'!LQX572</f>
        <v>0</v>
      </c>
      <c r="LRD19">
        <f>'SEGUIMIENTO CONVENIOS'!LQY572</f>
        <v>0</v>
      </c>
      <c r="LRE19">
        <f>'SEGUIMIENTO CONVENIOS'!LQZ572</f>
        <v>0</v>
      </c>
      <c r="LRF19">
        <f>'SEGUIMIENTO CONVENIOS'!LRA572</f>
        <v>0</v>
      </c>
      <c r="LRG19">
        <f>'SEGUIMIENTO CONVENIOS'!LRB572</f>
        <v>0</v>
      </c>
      <c r="LRH19">
        <f>'SEGUIMIENTO CONVENIOS'!LRC572</f>
        <v>0</v>
      </c>
      <c r="LRI19">
        <f>'SEGUIMIENTO CONVENIOS'!LRD572</f>
        <v>0</v>
      </c>
      <c r="LRJ19">
        <f>'SEGUIMIENTO CONVENIOS'!LRE572</f>
        <v>0</v>
      </c>
      <c r="LRK19">
        <f>'SEGUIMIENTO CONVENIOS'!LRF572</f>
        <v>0</v>
      </c>
      <c r="LRL19">
        <f>'SEGUIMIENTO CONVENIOS'!LRG572</f>
        <v>0</v>
      </c>
      <c r="LRM19">
        <f>'SEGUIMIENTO CONVENIOS'!LRH572</f>
        <v>0</v>
      </c>
      <c r="LRN19">
        <f>'SEGUIMIENTO CONVENIOS'!LRI572</f>
        <v>0</v>
      </c>
      <c r="LRO19">
        <f>'SEGUIMIENTO CONVENIOS'!LRJ572</f>
        <v>0</v>
      </c>
      <c r="LRP19">
        <f>'SEGUIMIENTO CONVENIOS'!LRK572</f>
        <v>0</v>
      </c>
      <c r="LRQ19">
        <f>'SEGUIMIENTO CONVENIOS'!LRL572</f>
        <v>0</v>
      </c>
      <c r="LRR19">
        <f>'SEGUIMIENTO CONVENIOS'!LRM572</f>
        <v>0</v>
      </c>
      <c r="LRS19">
        <f>'SEGUIMIENTO CONVENIOS'!LRN572</f>
        <v>0</v>
      </c>
      <c r="LRT19">
        <f>'SEGUIMIENTO CONVENIOS'!LRO572</f>
        <v>0</v>
      </c>
      <c r="LRU19">
        <f>'SEGUIMIENTO CONVENIOS'!LRP572</f>
        <v>0</v>
      </c>
      <c r="LRV19">
        <f>'SEGUIMIENTO CONVENIOS'!LRQ572</f>
        <v>0</v>
      </c>
      <c r="LRW19">
        <f>'SEGUIMIENTO CONVENIOS'!LRR572</f>
        <v>0</v>
      </c>
      <c r="LRX19">
        <f>'SEGUIMIENTO CONVENIOS'!LRS572</f>
        <v>0</v>
      </c>
      <c r="LRY19">
        <f>'SEGUIMIENTO CONVENIOS'!LRT572</f>
        <v>0</v>
      </c>
      <c r="LRZ19">
        <f>'SEGUIMIENTO CONVENIOS'!LRU572</f>
        <v>0</v>
      </c>
      <c r="LSA19">
        <f>'SEGUIMIENTO CONVENIOS'!LRV572</f>
        <v>0</v>
      </c>
      <c r="LSB19">
        <f>'SEGUIMIENTO CONVENIOS'!LRW572</f>
        <v>0</v>
      </c>
      <c r="LSC19">
        <f>'SEGUIMIENTO CONVENIOS'!LRX572</f>
        <v>0</v>
      </c>
      <c r="LSD19">
        <f>'SEGUIMIENTO CONVENIOS'!LRY572</f>
        <v>0</v>
      </c>
      <c r="LSE19">
        <f>'SEGUIMIENTO CONVENIOS'!LRZ572</f>
        <v>0</v>
      </c>
      <c r="LSF19">
        <f>'SEGUIMIENTO CONVENIOS'!LSA572</f>
        <v>0</v>
      </c>
      <c r="LSG19">
        <f>'SEGUIMIENTO CONVENIOS'!LSB572</f>
        <v>0</v>
      </c>
      <c r="LSH19">
        <f>'SEGUIMIENTO CONVENIOS'!LSC572</f>
        <v>0</v>
      </c>
      <c r="LSI19">
        <f>'SEGUIMIENTO CONVENIOS'!LSD572</f>
        <v>0</v>
      </c>
      <c r="LSJ19">
        <f>'SEGUIMIENTO CONVENIOS'!LSE572</f>
        <v>0</v>
      </c>
      <c r="LSK19">
        <f>'SEGUIMIENTO CONVENIOS'!LSF572</f>
        <v>0</v>
      </c>
      <c r="LSL19">
        <f>'SEGUIMIENTO CONVENIOS'!LSG572</f>
        <v>0</v>
      </c>
      <c r="LSM19">
        <f>'SEGUIMIENTO CONVENIOS'!LSH572</f>
        <v>0</v>
      </c>
      <c r="LSN19">
        <f>'SEGUIMIENTO CONVENIOS'!LSI572</f>
        <v>0</v>
      </c>
      <c r="LSO19">
        <f>'SEGUIMIENTO CONVENIOS'!LSJ572</f>
        <v>0</v>
      </c>
      <c r="LSP19">
        <f>'SEGUIMIENTO CONVENIOS'!LSK572</f>
        <v>0</v>
      </c>
      <c r="LSQ19">
        <f>'SEGUIMIENTO CONVENIOS'!LSL572</f>
        <v>0</v>
      </c>
      <c r="LSR19">
        <f>'SEGUIMIENTO CONVENIOS'!LSM572</f>
        <v>0</v>
      </c>
      <c r="LSS19">
        <f>'SEGUIMIENTO CONVENIOS'!LSN572</f>
        <v>0</v>
      </c>
      <c r="LST19">
        <f>'SEGUIMIENTO CONVENIOS'!LSO572</f>
        <v>0</v>
      </c>
      <c r="LSU19">
        <f>'SEGUIMIENTO CONVENIOS'!LSP572</f>
        <v>0</v>
      </c>
      <c r="LSV19">
        <f>'SEGUIMIENTO CONVENIOS'!LSQ572</f>
        <v>0</v>
      </c>
      <c r="LSW19">
        <f>'SEGUIMIENTO CONVENIOS'!LSR572</f>
        <v>0</v>
      </c>
      <c r="LSX19">
        <f>'SEGUIMIENTO CONVENIOS'!LSS572</f>
        <v>0</v>
      </c>
      <c r="LSY19">
        <f>'SEGUIMIENTO CONVENIOS'!LST572</f>
        <v>0</v>
      </c>
      <c r="LSZ19">
        <f>'SEGUIMIENTO CONVENIOS'!LSU572</f>
        <v>0</v>
      </c>
      <c r="LTA19">
        <f>'SEGUIMIENTO CONVENIOS'!LSV572</f>
        <v>0</v>
      </c>
      <c r="LTB19">
        <f>'SEGUIMIENTO CONVENIOS'!LSW572</f>
        <v>0</v>
      </c>
      <c r="LTC19">
        <f>'SEGUIMIENTO CONVENIOS'!LSX572</f>
        <v>0</v>
      </c>
      <c r="LTD19">
        <f>'SEGUIMIENTO CONVENIOS'!LSY572</f>
        <v>0</v>
      </c>
      <c r="LTE19">
        <f>'SEGUIMIENTO CONVENIOS'!LSZ572</f>
        <v>0</v>
      </c>
      <c r="LTF19">
        <f>'SEGUIMIENTO CONVENIOS'!LTA572</f>
        <v>0</v>
      </c>
      <c r="LTG19">
        <f>'SEGUIMIENTO CONVENIOS'!LTB572</f>
        <v>0</v>
      </c>
      <c r="LTH19">
        <f>'SEGUIMIENTO CONVENIOS'!LTC572</f>
        <v>0</v>
      </c>
      <c r="LTI19">
        <f>'SEGUIMIENTO CONVENIOS'!LTD572</f>
        <v>0</v>
      </c>
      <c r="LTJ19">
        <f>'SEGUIMIENTO CONVENIOS'!LTE572</f>
        <v>0</v>
      </c>
      <c r="LTK19">
        <f>'SEGUIMIENTO CONVENIOS'!LTF572</f>
        <v>0</v>
      </c>
      <c r="LTL19">
        <f>'SEGUIMIENTO CONVENIOS'!LTG572</f>
        <v>0</v>
      </c>
      <c r="LTM19">
        <f>'SEGUIMIENTO CONVENIOS'!LTH572</f>
        <v>0</v>
      </c>
      <c r="LTN19">
        <f>'SEGUIMIENTO CONVENIOS'!LTI572</f>
        <v>0</v>
      </c>
      <c r="LTO19">
        <f>'SEGUIMIENTO CONVENIOS'!LTJ572</f>
        <v>0</v>
      </c>
      <c r="LTP19">
        <f>'SEGUIMIENTO CONVENIOS'!LTK572</f>
        <v>0</v>
      </c>
      <c r="LTQ19">
        <f>'SEGUIMIENTO CONVENIOS'!LTL572</f>
        <v>0</v>
      </c>
      <c r="LTR19">
        <f>'SEGUIMIENTO CONVENIOS'!LTM572</f>
        <v>0</v>
      </c>
      <c r="LTS19">
        <f>'SEGUIMIENTO CONVENIOS'!LTN572</f>
        <v>0</v>
      </c>
      <c r="LTT19">
        <f>'SEGUIMIENTO CONVENIOS'!LTO572</f>
        <v>0</v>
      </c>
      <c r="LTU19">
        <f>'SEGUIMIENTO CONVENIOS'!LTP572</f>
        <v>0</v>
      </c>
      <c r="LTV19">
        <f>'SEGUIMIENTO CONVENIOS'!LTQ572</f>
        <v>0</v>
      </c>
      <c r="LTW19">
        <f>'SEGUIMIENTO CONVENIOS'!LTR572</f>
        <v>0</v>
      </c>
      <c r="LTX19">
        <f>'SEGUIMIENTO CONVENIOS'!LTS572</f>
        <v>0</v>
      </c>
      <c r="LTY19">
        <f>'SEGUIMIENTO CONVENIOS'!LTT572</f>
        <v>0</v>
      </c>
      <c r="LTZ19">
        <f>'SEGUIMIENTO CONVENIOS'!LTU572</f>
        <v>0</v>
      </c>
      <c r="LUA19">
        <f>'SEGUIMIENTO CONVENIOS'!LTV572</f>
        <v>0</v>
      </c>
      <c r="LUB19">
        <f>'SEGUIMIENTO CONVENIOS'!LTW572</f>
        <v>0</v>
      </c>
      <c r="LUC19">
        <f>'SEGUIMIENTO CONVENIOS'!LTX572</f>
        <v>0</v>
      </c>
      <c r="LUD19">
        <f>'SEGUIMIENTO CONVENIOS'!LTY572</f>
        <v>0</v>
      </c>
      <c r="LUE19">
        <f>'SEGUIMIENTO CONVENIOS'!LTZ572</f>
        <v>0</v>
      </c>
      <c r="LUF19">
        <f>'SEGUIMIENTO CONVENIOS'!LUA572</f>
        <v>0</v>
      </c>
      <c r="LUG19">
        <f>'SEGUIMIENTO CONVENIOS'!LUB572</f>
        <v>0</v>
      </c>
      <c r="LUH19">
        <f>'SEGUIMIENTO CONVENIOS'!LUC572</f>
        <v>0</v>
      </c>
      <c r="LUI19">
        <f>'SEGUIMIENTO CONVENIOS'!LUD572</f>
        <v>0</v>
      </c>
      <c r="LUJ19">
        <f>'SEGUIMIENTO CONVENIOS'!LUE572</f>
        <v>0</v>
      </c>
      <c r="LUK19">
        <f>'SEGUIMIENTO CONVENIOS'!LUF572</f>
        <v>0</v>
      </c>
      <c r="LUL19">
        <f>'SEGUIMIENTO CONVENIOS'!LUG572</f>
        <v>0</v>
      </c>
      <c r="LUM19">
        <f>'SEGUIMIENTO CONVENIOS'!LUH572</f>
        <v>0</v>
      </c>
      <c r="LUN19">
        <f>'SEGUIMIENTO CONVENIOS'!LUI572</f>
        <v>0</v>
      </c>
      <c r="LUO19">
        <f>'SEGUIMIENTO CONVENIOS'!LUJ572</f>
        <v>0</v>
      </c>
      <c r="LUP19">
        <f>'SEGUIMIENTO CONVENIOS'!LUK572</f>
        <v>0</v>
      </c>
      <c r="LUQ19">
        <f>'SEGUIMIENTO CONVENIOS'!LUL572</f>
        <v>0</v>
      </c>
      <c r="LUR19">
        <f>'SEGUIMIENTO CONVENIOS'!LUM572</f>
        <v>0</v>
      </c>
      <c r="LUS19">
        <f>'SEGUIMIENTO CONVENIOS'!LUN572</f>
        <v>0</v>
      </c>
      <c r="LUT19">
        <f>'SEGUIMIENTO CONVENIOS'!LUO572</f>
        <v>0</v>
      </c>
      <c r="LUU19">
        <f>'SEGUIMIENTO CONVENIOS'!LUP572</f>
        <v>0</v>
      </c>
      <c r="LUV19">
        <f>'SEGUIMIENTO CONVENIOS'!LUQ572</f>
        <v>0</v>
      </c>
      <c r="LUW19">
        <f>'SEGUIMIENTO CONVENIOS'!LUR572</f>
        <v>0</v>
      </c>
      <c r="LUX19">
        <f>'SEGUIMIENTO CONVENIOS'!LUS572</f>
        <v>0</v>
      </c>
      <c r="LUY19">
        <f>'SEGUIMIENTO CONVENIOS'!LUT572</f>
        <v>0</v>
      </c>
      <c r="LUZ19">
        <f>'SEGUIMIENTO CONVENIOS'!LUU572</f>
        <v>0</v>
      </c>
      <c r="LVA19">
        <f>'SEGUIMIENTO CONVENIOS'!LUV572</f>
        <v>0</v>
      </c>
      <c r="LVB19">
        <f>'SEGUIMIENTO CONVENIOS'!LUW572</f>
        <v>0</v>
      </c>
      <c r="LVC19">
        <f>'SEGUIMIENTO CONVENIOS'!LUX572</f>
        <v>0</v>
      </c>
      <c r="LVD19">
        <f>'SEGUIMIENTO CONVENIOS'!LUY572</f>
        <v>0</v>
      </c>
      <c r="LVE19">
        <f>'SEGUIMIENTO CONVENIOS'!LUZ572</f>
        <v>0</v>
      </c>
      <c r="LVF19">
        <f>'SEGUIMIENTO CONVENIOS'!LVA572</f>
        <v>0</v>
      </c>
      <c r="LVG19">
        <f>'SEGUIMIENTO CONVENIOS'!LVB572</f>
        <v>0</v>
      </c>
      <c r="LVH19">
        <f>'SEGUIMIENTO CONVENIOS'!LVC572</f>
        <v>0</v>
      </c>
      <c r="LVI19">
        <f>'SEGUIMIENTO CONVENIOS'!LVD572</f>
        <v>0</v>
      </c>
      <c r="LVJ19">
        <f>'SEGUIMIENTO CONVENIOS'!LVE572</f>
        <v>0</v>
      </c>
      <c r="LVK19">
        <f>'SEGUIMIENTO CONVENIOS'!LVF572</f>
        <v>0</v>
      </c>
      <c r="LVL19">
        <f>'SEGUIMIENTO CONVENIOS'!LVG572</f>
        <v>0</v>
      </c>
      <c r="LVM19">
        <f>'SEGUIMIENTO CONVENIOS'!LVH572</f>
        <v>0</v>
      </c>
      <c r="LVN19">
        <f>'SEGUIMIENTO CONVENIOS'!LVI572</f>
        <v>0</v>
      </c>
      <c r="LVO19">
        <f>'SEGUIMIENTO CONVENIOS'!LVJ572</f>
        <v>0</v>
      </c>
      <c r="LVP19">
        <f>'SEGUIMIENTO CONVENIOS'!LVK572</f>
        <v>0</v>
      </c>
      <c r="LVQ19">
        <f>'SEGUIMIENTO CONVENIOS'!LVL572</f>
        <v>0</v>
      </c>
      <c r="LVR19">
        <f>'SEGUIMIENTO CONVENIOS'!LVM572</f>
        <v>0</v>
      </c>
      <c r="LVS19">
        <f>'SEGUIMIENTO CONVENIOS'!LVN572</f>
        <v>0</v>
      </c>
      <c r="LVT19">
        <f>'SEGUIMIENTO CONVENIOS'!LVO572</f>
        <v>0</v>
      </c>
      <c r="LVU19">
        <f>'SEGUIMIENTO CONVENIOS'!LVP572</f>
        <v>0</v>
      </c>
      <c r="LVV19">
        <f>'SEGUIMIENTO CONVENIOS'!LVQ572</f>
        <v>0</v>
      </c>
      <c r="LVW19">
        <f>'SEGUIMIENTO CONVENIOS'!LVR572</f>
        <v>0</v>
      </c>
      <c r="LVX19">
        <f>'SEGUIMIENTO CONVENIOS'!LVS572</f>
        <v>0</v>
      </c>
      <c r="LVY19">
        <f>'SEGUIMIENTO CONVENIOS'!LVT572</f>
        <v>0</v>
      </c>
      <c r="LVZ19">
        <f>'SEGUIMIENTO CONVENIOS'!LVU572</f>
        <v>0</v>
      </c>
      <c r="LWA19">
        <f>'SEGUIMIENTO CONVENIOS'!LVV572</f>
        <v>0</v>
      </c>
      <c r="LWB19">
        <f>'SEGUIMIENTO CONVENIOS'!LVW572</f>
        <v>0</v>
      </c>
      <c r="LWC19">
        <f>'SEGUIMIENTO CONVENIOS'!LVX572</f>
        <v>0</v>
      </c>
      <c r="LWD19">
        <f>'SEGUIMIENTO CONVENIOS'!LVY572</f>
        <v>0</v>
      </c>
      <c r="LWE19">
        <f>'SEGUIMIENTO CONVENIOS'!LVZ572</f>
        <v>0</v>
      </c>
      <c r="LWF19">
        <f>'SEGUIMIENTO CONVENIOS'!LWA572</f>
        <v>0</v>
      </c>
      <c r="LWG19">
        <f>'SEGUIMIENTO CONVENIOS'!LWB572</f>
        <v>0</v>
      </c>
      <c r="LWH19">
        <f>'SEGUIMIENTO CONVENIOS'!LWC572</f>
        <v>0</v>
      </c>
      <c r="LWI19">
        <f>'SEGUIMIENTO CONVENIOS'!LWD572</f>
        <v>0</v>
      </c>
      <c r="LWJ19">
        <f>'SEGUIMIENTO CONVENIOS'!LWE572</f>
        <v>0</v>
      </c>
      <c r="LWK19">
        <f>'SEGUIMIENTO CONVENIOS'!LWF572</f>
        <v>0</v>
      </c>
      <c r="LWL19">
        <f>'SEGUIMIENTO CONVENIOS'!LWG572</f>
        <v>0</v>
      </c>
      <c r="LWM19">
        <f>'SEGUIMIENTO CONVENIOS'!LWH572</f>
        <v>0</v>
      </c>
      <c r="LWN19">
        <f>'SEGUIMIENTO CONVENIOS'!LWI572</f>
        <v>0</v>
      </c>
      <c r="LWO19">
        <f>'SEGUIMIENTO CONVENIOS'!LWJ572</f>
        <v>0</v>
      </c>
      <c r="LWP19">
        <f>'SEGUIMIENTO CONVENIOS'!LWK572</f>
        <v>0</v>
      </c>
      <c r="LWQ19">
        <f>'SEGUIMIENTO CONVENIOS'!LWL572</f>
        <v>0</v>
      </c>
      <c r="LWR19">
        <f>'SEGUIMIENTO CONVENIOS'!LWM572</f>
        <v>0</v>
      </c>
      <c r="LWS19">
        <f>'SEGUIMIENTO CONVENIOS'!LWN572</f>
        <v>0</v>
      </c>
      <c r="LWT19">
        <f>'SEGUIMIENTO CONVENIOS'!LWO572</f>
        <v>0</v>
      </c>
      <c r="LWU19">
        <f>'SEGUIMIENTO CONVENIOS'!LWP572</f>
        <v>0</v>
      </c>
      <c r="LWV19">
        <f>'SEGUIMIENTO CONVENIOS'!LWQ572</f>
        <v>0</v>
      </c>
      <c r="LWW19">
        <f>'SEGUIMIENTO CONVENIOS'!LWR572</f>
        <v>0</v>
      </c>
      <c r="LWX19">
        <f>'SEGUIMIENTO CONVENIOS'!LWS572</f>
        <v>0</v>
      </c>
      <c r="LWY19">
        <f>'SEGUIMIENTO CONVENIOS'!LWT572</f>
        <v>0</v>
      </c>
      <c r="LWZ19">
        <f>'SEGUIMIENTO CONVENIOS'!LWU572</f>
        <v>0</v>
      </c>
      <c r="LXA19">
        <f>'SEGUIMIENTO CONVENIOS'!LWV572</f>
        <v>0</v>
      </c>
      <c r="LXB19">
        <f>'SEGUIMIENTO CONVENIOS'!LWW572</f>
        <v>0</v>
      </c>
      <c r="LXC19">
        <f>'SEGUIMIENTO CONVENIOS'!LWX572</f>
        <v>0</v>
      </c>
      <c r="LXD19">
        <f>'SEGUIMIENTO CONVENIOS'!LWY572</f>
        <v>0</v>
      </c>
      <c r="LXE19">
        <f>'SEGUIMIENTO CONVENIOS'!LWZ572</f>
        <v>0</v>
      </c>
      <c r="LXF19">
        <f>'SEGUIMIENTO CONVENIOS'!LXA572</f>
        <v>0</v>
      </c>
      <c r="LXG19">
        <f>'SEGUIMIENTO CONVENIOS'!LXB572</f>
        <v>0</v>
      </c>
      <c r="LXH19">
        <f>'SEGUIMIENTO CONVENIOS'!LXC572</f>
        <v>0</v>
      </c>
      <c r="LXI19">
        <f>'SEGUIMIENTO CONVENIOS'!LXD572</f>
        <v>0</v>
      </c>
      <c r="LXJ19">
        <f>'SEGUIMIENTO CONVENIOS'!LXE572</f>
        <v>0</v>
      </c>
      <c r="LXK19">
        <f>'SEGUIMIENTO CONVENIOS'!LXF572</f>
        <v>0</v>
      </c>
      <c r="LXL19">
        <f>'SEGUIMIENTO CONVENIOS'!LXG572</f>
        <v>0</v>
      </c>
      <c r="LXM19">
        <f>'SEGUIMIENTO CONVENIOS'!LXH572</f>
        <v>0</v>
      </c>
      <c r="LXN19">
        <f>'SEGUIMIENTO CONVENIOS'!LXI572</f>
        <v>0</v>
      </c>
      <c r="LXO19">
        <f>'SEGUIMIENTO CONVENIOS'!LXJ572</f>
        <v>0</v>
      </c>
      <c r="LXP19">
        <f>'SEGUIMIENTO CONVENIOS'!LXK572</f>
        <v>0</v>
      </c>
      <c r="LXQ19">
        <f>'SEGUIMIENTO CONVENIOS'!LXL572</f>
        <v>0</v>
      </c>
      <c r="LXR19">
        <f>'SEGUIMIENTO CONVENIOS'!LXM572</f>
        <v>0</v>
      </c>
      <c r="LXS19">
        <f>'SEGUIMIENTO CONVENIOS'!LXN572</f>
        <v>0</v>
      </c>
      <c r="LXT19">
        <f>'SEGUIMIENTO CONVENIOS'!LXO572</f>
        <v>0</v>
      </c>
      <c r="LXU19">
        <f>'SEGUIMIENTO CONVENIOS'!LXP572</f>
        <v>0</v>
      </c>
      <c r="LXV19">
        <f>'SEGUIMIENTO CONVENIOS'!LXQ572</f>
        <v>0</v>
      </c>
      <c r="LXW19">
        <f>'SEGUIMIENTO CONVENIOS'!LXR572</f>
        <v>0</v>
      </c>
      <c r="LXX19">
        <f>'SEGUIMIENTO CONVENIOS'!LXS572</f>
        <v>0</v>
      </c>
      <c r="LXY19">
        <f>'SEGUIMIENTO CONVENIOS'!LXT572</f>
        <v>0</v>
      </c>
      <c r="LXZ19">
        <f>'SEGUIMIENTO CONVENIOS'!LXU572</f>
        <v>0</v>
      </c>
      <c r="LYA19">
        <f>'SEGUIMIENTO CONVENIOS'!LXV572</f>
        <v>0</v>
      </c>
      <c r="LYB19">
        <f>'SEGUIMIENTO CONVENIOS'!LXW572</f>
        <v>0</v>
      </c>
      <c r="LYC19">
        <f>'SEGUIMIENTO CONVENIOS'!LXX572</f>
        <v>0</v>
      </c>
      <c r="LYD19">
        <f>'SEGUIMIENTO CONVENIOS'!LXY572</f>
        <v>0</v>
      </c>
      <c r="LYE19">
        <f>'SEGUIMIENTO CONVENIOS'!LXZ572</f>
        <v>0</v>
      </c>
      <c r="LYF19">
        <f>'SEGUIMIENTO CONVENIOS'!LYA572</f>
        <v>0</v>
      </c>
      <c r="LYG19">
        <f>'SEGUIMIENTO CONVENIOS'!LYB572</f>
        <v>0</v>
      </c>
      <c r="LYH19">
        <f>'SEGUIMIENTO CONVENIOS'!LYC572</f>
        <v>0</v>
      </c>
      <c r="LYI19">
        <f>'SEGUIMIENTO CONVENIOS'!LYD572</f>
        <v>0</v>
      </c>
      <c r="LYJ19">
        <f>'SEGUIMIENTO CONVENIOS'!LYE572</f>
        <v>0</v>
      </c>
      <c r="LYK19">
        <f>'SEGUIMIENTO CONVENIOS'!LYF572</f>
        <v>0</v>
      </c>
      <c r="LYL19">
        <f>'SEGUIMIENTO CONVENIOS'!LYG572</f>
        <v>0</v>
      </c>
      <c r="LYM19">
        <f>'SEGUIMIENTO CONVENIOS'!LYH572</f>
        <v>0</v>
      </c>
      <c r="LYN19">
        <f>'SEGUIMIENTO CONVENIOS'!LYI572</f>
        <v>0</v>
      </c>
      <c r="LYO19">
        <f>'SEGUIMIENTO CONVENIOS'!LYJ572</f>
        <v>0</v>
      </c>
      <c r="LYP19">
        <f>'SEGUIMIENTO CONVENIOS'!LYK572</f>
        <v>0</v>
      </c>
      <c r="LYQ19">
        <f>'SEGUIMIENTO CONVENIOS'!LYL572</f>
        <v>0</v>
      </c>
      <c r="LYR19">
        <f>'SEGUIMIENTO CONVENIOS'!LYM572</f>
        <v>0</v>
      </c>
      <c r="LYS19">
        <f>'SEGUIMIENTO CONVENIOS'!LYN572</f>
        <v>0</v>
      </c>
      <c r="LYT19">
        <f>'SEGUIMIENTO CONVENIOS'!LYO572</f>
        <v>0</v>
      </c>
      <c r="LYU19">
        <f>'SEGUIMIENTO CONVENIOS'!LYP572</f>
        <v>0</v>
      </c>
      <c r="LYV19">
        <f>'SEGUIMIENTO CONVENIOS'!LYQ572</f>
        <v>0</v>
      </c>
      <c r="LYW19">
        <f>'SEGUIMIENTO CONVENIOS'!LYR572</f>
        <v>0</v>
      </c>
      <c r="LYX19">
        <f>'SEGUIMIENTO CONVENIOS'!LYS572</f>
        <v>0</v>
      </c>
      <c r="LYY19">
        <f>'SEGUIMIENTO CONVENIOS'!LYT572</f>
        <v>0</v>
      </c>
      <c r="LYZ19">
        <f>'SEGUIMIENTO CONVENIOS'!LYU572</f>
        <v>0</v>
      </c>
      <c r="LZA19">
        <f>'SEGUIMIENTO CONVENIOS'!LYV572</f>
        <v>0</v>
      </c>
      <c r="LZB19">
        <f>'SEGUIMIENTO CONVENIOS'!LYW572</f>
        <v>0</v>
      </c>
      <c r="LZC19">
        <f>'SEGUIMIENTO CONVENIOS'!LYX572</f>
        <v>0</v>
      </c>
      <c r="LZD19">
        <f>'SEGUIMIENTO CONVENIOS'!LYY572</f>
        <v>0</v>
      </c>
      <c r="LZE19">
        <f>'SEGUIMIENTO CONVENIOS'!LYZ572</f>
        <v>0</v>
      </c>
      <c r="LZF19">
        <f>'SEGUIMIENTO CONVENIOS'!LZA572</f>
        <v>0</v>
      </c>
      <c r="LZG19">
        <f>'SEGUIMIENTO CONVENIOS'!LZB572</f>
        <v>0</v>
      </c>
      <c r="LZH19">
        <f>'SEGUIMIENTO CONVENIOS'!LZC572</f>
        <v>0</v>
      </c>
      <c r="LZI19">
        <f>'SEGUIMIENTO CONVENIOS'!LZD572</f>
        <v>0</v>
      </c>
      <c r="LZJ19">
        <f>'SEGUIMIENTO CONVENIOS'!LZE572</f>
        <v>0</v>
      </c>
      <c r="LZK19">
        <f>'SEGUIMIENTO CONVENIOS'!LZF572</f>
        <v>0</v>
      </c>
      <c r="LZL19">
        <f>'SEGUIMIENTO CONVENIOS'!LZG572</f>
        <v>0</v>
      </c>
      <c r="LZM19">
        <f>'SEGUIMIENTO CONVENIOS'!LZH572</f>
        <v>0</v>
      </c>
      <c r="LZN19">
        <f>'SEGUIMIENTO CONVENIOS'!LZI572</f>
        <v>0</v>
      </c>
      <c r="LZO19">
        <f>'SEGUIMIENTO CONVENIOS'!LZJ572</f>
        <v>0</v>
      </c>
      <c r="LZP19">
        <f>'SEGUIMIENTO CONVENIOS'!LZK572</f>
        <v>0</v>
      </c>
      <c r="LZQ19">
        <f>'SEGUIMIENTO CONVENIOS'!LZL572</f>
        <v>0</v>
      </c>
      <c r="LZR19">
        <f>'SEGUIMIENTO CONVENIOS'!LZM572</f>
        <v>0</v>
      </c>
      <c r="LZS19">
        <f>'SEGUIMIENTO CONVENIOS'!LZN572</f>
        <v>0</v>
      </c>
      <c r="LZT19">
        <f>'SEGUIMIENTO CONVENIOS'!LZO572</f>
        <v>0</v>
      </c>
      <c r="LZU19">
        <f>'SEGUIMIENTO CONVENIOS'!LZP572</f>
        <v>0</v>
      </c>
      <c r="LZV19">
        <f>'SEGUIMIENTO CONVENIOS'!LZQ572</f>
        <v>0</v>
      </c>
      <c r="LZW19">
        <f>'SEGUIMIENTO CONVENIOS'!LZR572</f>
        <v>0</v>
      </c>
      <c r="LZX19">
        <f>'SEGUIMIENTO CONVENIOS'!LZS572</f>
        <v>0</v>
      </c>
      <c r="LZY19">
        <f>'SEGUIMIENTO CONVENIOS'!LZT572</f>
        <v>0</v>
      </c>
      <c r="LZZ19">
        <f>'SEGUIMIENTO CONVENIOS'!LZU572</f>
        <v>0</v>
      </c>
      <c r="MAA19">
        <f>'SEGUIMIENTO CONVENIOS'!LZV572</f>
        <v>0</v>
      </c>
      <c r="MAB19">
        <f>'SEGUIMIENTO CONVENIOS'!LZW572</f>
        <v>0</v>
      </c>
      <c r="MAC19">
        <f>'SEGUIMIENTO CONVENIOS'!LZX572</f>
        <v>0</v>
      </c>
      <c r="MAD19">
        <f>'SEGUIMIENTO CONVENIOS'!LZY572</f>
        <v>0</v>
      </c>
      <c r="MAE19">
        <f>'SEGUIMIENTO CONVENIOS'!LZZ572</f>
        <v>0</v>
      </c>
      <c r="MAF19">
        <f>'SEGUIMIENTO CONVENIOS'!MAA572</f>
        <v>0</v>
      </c>
      <c r="MAG19">
        <f>'SEGUIMIENTO CONVENIOS'!MAB572</f>
        <v>0</v>
      </c>
      <c r="MAH19">
        <f>'SEGUIMIENTO CONVENIOS'!MAC572</f>
        <v>0</v>
      </c>
      <c r="MAI19">
        <f>'SEGUIMIENTO CONVENIOS'!MAD572</f>
        <v>0</v>
      </c>
      <c r="MAJ19">
        <f>'SEGUIMIENTO CONVENIOS'!MAE572</f>
        <v>0</v>
      </c>
      <c r="MAK19">
        <f>'SEGUIMIENTO CONVENIOS'!MAF572</f>
        <v>0</v>
      </c>
      <c r="MAL19">
        <f>'SEGUIMIENTO CONVENIOS'!MAG572</f>
        <v>0</v>
      </c>
      <c r="MAM19">
        <f>'SEGUIMIENTO CONVENIOS'!MAH572</f>
        <v>0</v>
      </c>
      <c r="MAN19">
        <f>'SEGUIMIENTO CONVENIOS'!MAI572</f>
        <v>0</v>
      </c>
      <c r="MAO19">
        <f>'SEGUIMIENTO CONVENIOS'!MAJ572</f>
        <v>0</v>
      </c>
      <c r="MAP19">
        <f>'SEGUIMIENTO CONVENIOS'!MAK572</f>
        <v>0</v>
      </c>
      <c r="MAQ19">
        <f>'SEGUIMIENTO CONVENIOS'!MAL572</f>
        <v>0</v>
      </c>
      <c r="MAR19">
        <f>'SEGUIMIENTO CONVENIOS'!MAM572</f>
        <v>0</v>
      </c>
      <c r="MAS19">
        <f>'SEGUIMIENTO CONVENIOS'!MAN572</f>
        <v>0</v>
      </c>
      <c r="MAT19">
        <f>'SEGUIMIENTO CONVENIOS'!MAO572</f>
        <v>0</v>
      </c>
      <c r="MAU19">
        <f>'SEGUIMIENTO CONVENIOS'!MAP572</f>
        <v>0</v>
      </c>
      <c r="MAV19">
        <f>'SEGUIMIENTO CONVENIOS'!MAQ572</f>
        <v>0</v>
      </c>
      <c r="MAW19">
        <f>'SEGUIMIENTO CONVENIOS'!MAR572</f>
        <v>0</v>
      </c>
      <c r="MAX19">
        <f>'SEGUIMIENTO CONVENIOS'!MAS572</f>
        <v>0</v>
      </c>
      <c r="MAY19">
        <f>'SEGUIMIENTO CONVENIOS'!MAT572</f>
        <v>0</v>
      </c>
      <c r="MAZ19">
        <f>'SEGUIMIENTO CONVENIOS'!MAU572</f>
        <v>0</v>
      </c>
      <c r="MBA19">
        <f>'SEGUIMIENTO CONVENIOS'!MAV572</f>
        <v>0</v>
      </c>
      <c r="MBB19">
        <f>'SEGUIMIENTO CONVENIOS'!MAW572</f>
        <v>0</v>
      </c>
      <c r="MBC19">
        <f>'SEGUIMIENTO CONVENIOS'!MAX572</f>
        <v>0</v>
      </c>
      <c r="MBD19">
        <f>'SEGUIMIENTO CONVENIOS'!MAY572</f>
        <v>0</v>
      </c>
      <c r="MBE19">
        <f>'SEGUIMIENTO CONVENIOS'!MAZ572</f>
        <v>0</v>
      </c>
      <c r="MBF19">
        <f>'SEGUIMIENTO CONVENIOS'!MBA572</f>
        <v>0</v>
      </c>
      <c r="MBG19">
        <f>'SEGUIMIENTO CONVENIOS'!MBB572</f>
        <v>0</v>
      </c>
      <c r="MBH19">
        <f>'SEGUIMIENTO CONVENIOS'!MBC572</f>
        <v>0</v>
      </c>
      <c r="MBI19">
        <f>'SEGUIMIENTO CONVENIOS'!MBD572</f>
        <v>0</v>
      </c>
      <c r="MBJ19">
        <f>'SEGUIMIENTO CONVENIOS'!MBE572</f>
        <v>0</v>
      </c>
      <c r="MBK19">
        <f>'SEGUIMIENTO CONVENIOS'!MBF572</f>
        <v>0</v>
      </c>
      <c r="MBL19">
        <f>'SEGUIMIENTO CONVENIOS'!MBG572</f>
        <v>0</v>
      </c>
      <c r="MBM19">
        <f>'SEGUIMIENTO CONVENIOS'!MBH572</f>
        <v>0</v>
      </c>
      <c r="MBN19">
        <f>'SEGUIMIENTO CONVENIOS'!MBI572</f>
        <v>0</v>
      </c>
      <c r="MBO19">
        <f>'SEGUIMIENTO CONVENIOS'!MBJ572</f>
        <v>0</v>
      </c>
      <c r="MBP19">
        <f>'SEGUIMIENTO CONVENIOS'!MBK572</f>
        <v>0</v>
      </c>
      <c r="MBQ19">
        <f>'SEGUIMIENTO CONVENIOS'!MBL572</f>
        <v>0</v>
      </c>
      <c r="MBR19">
        <f>'SEGUIMIENTO CONVENIOS'!MBM572</f>
        <v>0</v>
      </c>
      <c r="MBS19">
        <f>'SEGUIMIENTO CONVENIOS'!MBN572</f>
        <v>0</v>
      </c>
      <c r="MBT19">
        <f>'SEGUIMIENTO CONVENIOS'!MBO572</f>
        <v>0</v>
      </c>
      <c r="MBU19">
        <f>'SEGUIMIENTO CONVENIOS'!MBP572</f>
        <v>0</v>
      </c>
      <c r="MBV19">
        <f>'SEGUIMIENTO CONVENIOS'!MBQ572</f>
        <v>0</v>
      </c>
      <c r="MBW19">
        <f>'SEGUIMIENTO CONVENIOS'!MBR572</f>
        <v>0</v>
      </c>
      <c r="MBX19">
        <f>'SEGUIMIENTO CONVENIOS'!MBS572</f>
        <v>0</v>
      </c>
      <c r="MBY19">
        <f>'SEGUIMIENTO CONVENIOS'!MBT572</f>
        <v>0</v>
      </c>
      <c r="MBZ19">
        <f>'SEGUIMIENTO CONVENIOS'!MBU572</f>
        <v>0</v>
      </c>
      <c r="MCA19">
        <f>'SEGUIMIENTO CONVENIOS'!MBV572</f>
        <v>0</v>
      </c>
      <c r="MCB19">
        <f>'SEGUIMIENTO CONVENIOS'!MBW572</f>
        <v>0</v>
      </c>
      <c r="MCC19">
        <f>'SEGUIMIENTO CONVENIOS'!MBX572</f>
        <v>0</v>
      </c>
      <c r="MCD19">
        <f>'SEGUIMIENTO CONVENIOS'!MBY572</f>
        <v>0</v>
      </c>
      <c r="MCE19">
        <f>'SEGUIMIENTO CONVENIOS'!MBZ572</f>
        <v>0</v>
      </c>
      <c r="MCF19">
        <f>'SEGUIMIENTO CONVENIOS'!MCA572</f>
        <v>0</v>
      </c>
      <c r="MCG19">
        <f>'SEGUIMIENTO CONVENIOS'!MCB572</f>
        <v>0</v>
      </c>
      <c r="MCH19">
        <f>'SEGUIMIENTO CONVENIOS'!MCC572</f>
        <v>0</v>
      </c>
      <c r="MCI19">
        <f>'SEGUIMIENTO CONVENIOS'!MCD572</f>
        <v>0</v>
      </c>
      <c r="MCJ19">
        <f>'SEGUIMIENTO CONVENIOS'!MCE572</f>
        <v>0</v>
      </c>
      <c r="MCK19">
        <f>'SEGUIMIENTO CONVENIOS'!MCF572</f>
        <v>0</v>
      </c>
      <c r="MCL19">
        <f>'SEGUIMIENTO CONVENIOS'!MCG572</f>
        <v>0</v>
      </c>
      <c r="MCM19">
        <f>'SEGUIMIENTO CONVENIOS'!MCH572</f>
        <v>0</v>
      </c>
      <c r="MCN19">
        <f>'SEGUIMIENTO CONVENIOS'!MCI572</f>
        <v>0</v>
      </c>
      <c r="MCO19">
        <f>'SEGUIMIENTO CONVENIOS'!MCJ572</f>
        <v>0</v>
      </c>
      <c r="MCP19">
        <f>'SEGUIMIENTO CONVENIOS'!MCK572</f>
        <v>0</v>
      </c>
      <c r="MCQ19">
        <f>'SEGUIMIENTO CONVENIOS'!MCL572</f>
        <v>0</v>
      </c>
      <c r="MCR19">
        <f>'SEGUIMIENTO CONVENIOS'!MCM572</f>
        <v>0</v>
      </c>
      <c r="MCS19">
        <f>'SEGUIMIENTO CONVENIOS'!MCN572</f>
        <v>0</v>
      </c>
      <c r="MCT19">
        <f>'SEGUIMIENTO CONVENIOS'!MCO572</f>
        <v>0</v>
      </c>
      <c r="MCU19">
        <f>'SEGUIMIENTO CONVENIOS'!MCP572</f>
        <v>0</v>
      </c>
      <c r="MCV19">
        <f>'SEGUIMIENTO CONVENIOS'!MCQ572</f>
        <v>0</v>
      </c>
      <c r="MCW19">
        <f>'SEGUIMIENTO CONVENIOS'!MCR572</f>
        <v>0</v>
      </c>
      <c r="MCX19">
        <f>'SEGUIMIENTO CONVENIOS'!MCS572</f>
        <v>0</v>
      </c>
      <c r="MCY19">
        <f>'SEGUIMIENTO CONVENIOS'!MCT572</f>
        <v>0</v>
      </c>
      <c r="MCZ19">
        <f>'SEGUIMIENTO CONVENIOS'!MCU572</f>
        <v>0</v>
      </c>
      <c r="MDA19">
        <f>'SEGUIMIENTO CONVENIOS'!MCV572</f>
        <v>0</v>
      </c>
      <c r="MDB19">
        <f>'SEGUIMIENTO CONVENIOS'!MCW572</f>
        <v>0</v>
      </c>
      <c r="MDC19">
        <f>'SEGUIMIENTO CONVENIOS'!MCX572</f>
        <v>0</v>
      </c>
      <c r="MDD19">
        <f>'SEGUIMIENTO CONVENIOS'!MCY572</f>
        <v>0</v>
      </c>
      <c r="MDE19">
        <f>'SEGUIMIENTO CONVENIOS'!MCZ572</f>
        <v>0</v>
      </c>
      <c r="MDF19">
        <f>'SEGUIMIENTO CONVENIOS'!MDA572</f>
        <v>0</v>
      </c>
      <c r="MDG19">
        <f>'SEGUIMIENTO CONVENIOS'!MDB572</f>
        <v>0</v>
      </c>
      <c r="MDH19">
        <f>'SEGUIMIENTO CONVENIOS'!MDC572</f>
        <v>0</v>
      </c>
      <c r="MDI19">
        <f>'SEGUIMIENTO CONVENIOS'!MDD572</f>
        <v>0</v>
      </c>
      <c r="MDJ19">
        <f>'SEGUIMIENTO CONVENIOS'!MDE572</f>
        <v>0</v>
      </c>
      <c r="MDK19">
        <f>'SEGUIMIENTO CONVENIOS'!MDF572</f>
        <v>0</v>
      </c>
      <c r="MDL19">
        <f>'SEGUIMIENTO CONVENIOS'!MDG572</f>
        <v>0</v>
      </c>
      <c r="MDM19">
        <f>'SEGUIMIENTO CONVENIOS'!MDH572</f>
        <v>0</v>
      </c>
      <c r="MDN19">
        <f>'SEGUIMIENTO CONVENIOS'!MDI572</f>
        <v>0</v>
      </c>
      <c r="MDO19">
        <f>'SEGUIMIENTO CONVENIOS'!MDJ572</f>
        <v>0</v>
      </c>
      <c r="MDP19">
        <f>'SEGUIMIENTO CONVENIOS'!MDK572</f>
        <v>0</v>
      </c>
      <c r="MDQ19">
        <f>'SEGUIMIENTO CONVENIOS'!MDL572</f>
        <v>0</v>
      </c>
      <c r="MDR19">
        <f>'SEGUIMIENTO CONVENIOS'!MDM572</f>
        <v>0</v>
      </c>
      <c r="MDS19">
        <f>'SEGUIMIENTO CONVENIOS'!MDN572</f>
        <v>0</v>
      </c>
      <c r="MDT19">
        <f>'SEGUIMIENTO CONVENIOS'!MDO572</f>
        <v>0</v>
      </c>
      <c r="MDU19">
        <f>'SEGUIMIENTO CONVENIOS'!MDP572</f>
        <v>0</v>
      </c>
      <c r="MDV19">
        <f>'SEGUIMIENTO CONVENIOS'!MDQ572</f>
        <v>0</v>
      </c>
      <c r="MDW19">
        <f>'SEGUIMIENTO CONVENIOS'!MDR572</f>
        <v>0</v>
      </c>
      <c r="MDX19">
        <f>'SEGUIMIENTO CONVENIOS'!MDS572</f>
        <v>0</v>
      </c>
      <c r="MDY19">
        <f>'SEGUIMIENTO CONVENIOS'!MDT572</f>
        <v>0</v>
      </c>
      <c r="MDZ19">
        <f>'SEGUIMIENTO CONVENIOS'!MDU572</f>
        <v>0</v>
      </c>
      <c r="MEA19">
        <f>'SEGUIMIENTO CONVENIOS'!MDV572</f>
        <v>0</v>
      </c>
      <c r="MEB19">
        <f>'SEGUIMIENTO CONVENIOS'!MDW572</f>
        <v>0</v>
      </c>
      <c r="MEC19">
        <f>'SEGUIMIENTO CONVENIOS'!MDX572</f>
        <v>0</v>
      </c>
      <c r="MED19">
        <f>'SEGUIMIENTO CONVENIOS'!MDY572</f>
        <v>0</v>
      </c>
      <c r="MEE19">
        <f>'SEGUIMIENTO CONVENIOS'!MDZ572</f>
        <v>0</v>
      </c>
      <c r="MEF19">
        <f>'SEGUIMIENTO CONVENIOS'!MEA572</f>
        <v>0</v>
      </c>
      <c r="MEG19">
        <f>'SEGUIMIENTO CONVENIOS'!MEB572</f>
        <v>0</v>
      </c>
      <c r="MEH19">
        <f>'SEGUIMIENTO CONVENIOS'!MEC572</f>
        <v>0</v>
      </c>
      <c r="MEI19">
        <f>'SEGUIMIENTO CONVENIOS'!MED572</f>
        <v>0</v>
      </c>
      <c r="MEJ19">
        <f>'SEGUIMIENTO CONVENIOS'!MEE572</f>
        <v>0</v>
      </c>
      <c r="MEK19">
        <f>'SEGUIMIENTO CONVENIOS'!MEF572</f>
        <v>0</v>
      </c>
      <c r="MEL19">
        <f>'SEGUIMIENTO CONVENIOS'!MEG572</f>
        <v>0</v>
      </c>
      <c r="MEM19">
        <f>'SEGUIMIENTO CONVENIOS'!MEH572</f>
        <v>0</v>
      </c>
      <c r="MEN19">
        <f>'SEGUIMIENTO CONVENIOS'!MEI572</f>
        <v>0</v>
      </c>
      <c r="MEO19">
        <f>'SEGUIMIENTO CONVENIOS'!MEJ572</f>
        <v>0</v>
      </c>
      <c r="MEP19">
        <f>'SEGUIMIENTO CONVENIOS'!MEK572</f>
        <v>0</v>
      </c>
      <c r="MEQ19">
        <f>'SEGUIMIENTO CONVENIOS'!MEL572</f>
        <v>0</v>
      </c>
      <c r="MER19">
        <f>'SEGUIMIENTO CONVENIOS'!MEM572</f>
        <v>0</v>
      </c>
      <c r="MES19">
        <f>'SEGUIMIENTO CONVENIOS'!MEN572</f>
        <v>0</v>
      </c>
      <c r="MET19">
        <f>'SEGUIMIENTO CONVENIOS'!MEO572</f>
        <v>0</v>
      </c>
      <c r="MEU19">
        <f>'SEGUIMIENTO CONVENIOS'!MEP572</f>
        <v>0</v>
      </c>
      <c r="MEV19">
        <f>'SEGUIMIENTO CONVENIOS'!MEQ572</f>
        <v>0</v>
      </c>
      <c r="MEW19">
        <f>'SEGUIMIENTO CONVENIOS'!MER572</f>
        <v>0</v>
      </c>
      <c r="MEX19">
        <f>'SEGUIMIENTO CONVENIOS'!MES572</f>
        <v>0</v>
      </c>
      <c r="MEY19">
        <f>'SEGUIMIENTO CONVENIOS'!MET572</f>
        <v>0</v>
      </c>
      <c r="MEZ19">
        <f>'SEGUIMIENTO CONVENIOS'!MEU572</f>
        <v>0</v>
      </c>
      <c r="MFA19">
        <f>'SEGUIMIENTO CONVENIOS'!MEV572</f>
        <v>0</v>
      </c>
      <c r="MFB19">
        <f>'SEGUIMIENTO CONVENIOS'!MEW572</f>
        <v>0</v>
      </c>
      <c r="MFC19">
        <f>'SEGUIMIENTO CONVENIOS'!MEX572</f>
        <v>0</v>
      </c>
      <c r="MFD19">
        <f>'SEGUIMIENTO CONVENIOS'!MEY572</f>
        <v>0</v>
      </c>
      <c r="MFE19">
        <f>'SEGUIMIENTO CONVENIOS'!MEZ572</f>
        <v>0</v>
      </c>
      <c r="MFF19">
        <f>'SEGUIMIENTO CONVENIOS'!MFA572</f>
        <v>0</v>
      </c>
      <c r="MFG19">
        <f>'SEGUIMIENTO CONVENIOS'!MFB572</f>
        <v>0</v>
      </c>
      <c r="MFH19">
        <f>'SEGUIMIENTO CONVENIOS'!MFC572</f>
        <v>0</v>
      </c>
      <c r="MFI19">
        <f>'SEGUIMIENTO CONVENIOS'!MFD572</f>
        <v>0</v>
      </c>
      <c r="MFJ19">
        <f>'SEGUIMIENTO CONVENIOS'!MFE572</f>
        <v>0</v>
      </c>
      <c r="MFK19">
        <f>'SEGUIMIENTO CONVENIOS'!MFF572</f>
        <v>0</v>
      </c>
      <c r="MFL19">
        <f>'SEGUIMIENTO CONVENIOS'!MFG572</f>
        <v>0</v>
      </c>
      <c r="MFM19">
        <f>'SEGUIMIENTO CONVENIOS'!MFH572</f>
        <v>0</v>
      </c>
      <c r="MFN19">
        <f>'SEGUIMIENTO CONVENIOS'!MFI572</f>
        <v>0</v>
      </c>
      <c r="MFO19">
        <f>'SEGUIMIENTO CONVENIOS'!MFJ572</f>
        <v>0</v>
      </c>
      <c r="MFP19">
        <f>'SEGUIMIENTO CONVENIOS'!MFK572</f>
        <v>0</v>
      </c>
      <c r="MFQ19">
        <f>'SEGUIMIENTO CONVENIOS'!MFL572</f>
        <v>0</v>
      </c>
      <c r="MFR19">
        <f>'SEGUIMIENTO CONVENIOS'!MFM572</f>
        <v>0</v>
      </c>
      <c r="MFS19">
        <f>'SEGUIMIENTO CONVENIOS'!MFN572</f>
        <v>0</v>
      </c>
      <c r="MFT19">
        <f>'SEGUIMIENTO CONVENIOS'!MFO572</f>
        <v>0</v>
      </c>
      <c r="MFU19">
        <f>'SEGUIMIENTO CONVENIOS'!MFP572</f>
        <v>0</v>
      </c>
      <c r="MFV19">
        <f>'SEGUIMIENTO CONVENIOS'!MFQ572</f>
        <v>0</v>
      </c>
      <c r="MFW19">
        <f>'SEGUIMIENTO CONVENIOS'!MFR572</f>
        <v>0</v>
      </c>
      <c r="MFX19">
        <f>'SEGUIMIENTO CONVENIOS'!MFS572</f>
        <v>0</v>
      </c>
      <c r="MFY19">
        <f>'SEGUIMIENTO CONVENIOS'!MFT572</f>
        <v>0</v>
      </c>
      <c r="MFZ19">
        <f>'SEGUIMIENTO CONVENIOS'!MFU572</f>
        <v>0</v>
      </c>
      <c r="MGA19">
        <f>'SEGUIMIENTO CONVENIOS'!MFV572</f>
        <v>0</v>
      </c>
      <c r="MGB19">
        <f>'SEGUIMIENTO CONVENIOS'!MFW572</f>
        <v>0</v>
      </c>
      <c r="MGC19">
        <f>'SEGUIMIENTO CONVENIOS'!MFX572</f>
        <v>0</v>
      </c>
      <c r="MGD19">
        <f>'SEGUIMIENTO CONVENIOS'!MFY572</f>
        <v>0</v>
      </c>
      <c r="MGE19">
        <f>'SEGUIMIENTO CONVENIOS'!MFZ572</f>
        <v>0</v>
      </c>
      <c r="MGF19">
        <f>'SEGUIMIENTO CONVENIOS'!MGA572</f>
        <v>0</v>
      </c>
      <c r="MGG19">
        <f>'SEGUIMIENTO CONVENIOS'!MGB572</f>
        <v>0</v>
      </c>
      <c r="MGH19">
        <f>'SEGUIMIENTO CONVENIOS'!MGC572</f>
        <v>0</v>
      </c>
      <c r="MGI19">
        <f>'SEGUIMIENTO CONVENIOS'!MGD572</f>
        <v>0</v>
      </c>
      <c r="MGJ19">
        <f>'SEGUIMIENTO CONVENIOS'!MGE572</f>
        <v>0</v>
      </c>
      <c r="MGK19">
        <f>'SEGUIMIENTO CONVENIOS'!MGF572</f>
        <v>0</v>
      </c>
      <c r="MGL19">
        <f>'SEGUIMIENTO CONVENIOS'!MGG572</f>
        <v>0</v>
      </c>
      <c r="MGM19">
        <f>'SEGUIMIENTO CONVENIOS'!MGH572</f>
        <v>0</v>
      </c>
      <c r="MGN19">
        <f>'SEGUIMIENTO CONVENIOS'!MGI572</f>
        <v>0</v>
      </c>
      <c r="MGO19">
        <f>'SEGUIMIENTO CONVENIOS'!MGJ572</f>
        <v>0</v>
      </c>
      <c r="MGP19">
        <f>'SEGUIMIENTO CONVENIOS'!MGK572</f>
        <v>0</v>
      </c>
      <c r="MGQ19">
        <f>'SEGUIMIENTO CONVENIOS'!MGL572</f>
        <v>0</v>
      </c>
      <c r="MGR19">
        <f>'SEGUIMIENTO CONVENIOS'!MGM572</f>
        <v>0</v>
      </c>
      <c r="MGS19">
        <f>'SEGUIMIENTO CONVENIOS'!MGN572</f>
        <v>0</v>
      </c>
      <c r="MGT19">
        <f>'SEGUIMIENTO CONVENIOS'!MGO572</f>
        <v>0</v>
      </c>
      <c r="MGU19">
        <f>'SEGUIMIENTO CONVENIOS'!MGP572</f>
        <v>0</v>
      </c>
      <c r="MGV19">
        <f>'SEGUIMIENTO CONVENIOS'!MGQ572</f>
        <v>0</v>
      </c>
      <c r="MGW19">
        <f>'SEGUIMIENTO CONVENIOS'!MGR572</f>
        <v>0</v>
      </c>
      <c r="MGX19">
        <f>'SEGUIMIENTO CONVENIOS'!MGS572</f>
        <v>0</v>
      </c>
      <c r="MGY19">
        <f>'SEGUIMIENTO CONVENIOS'!MGT572</f>
        <v>0</v>
      </c>
      <c r="MGZ19">
        <f>'SEGUIMIENTO CONVENIOS'!MGU572</f>
        <v>0</v>
      </c>
      <c r="MHA19">
        <f>'SEGUIMIENTO CONVENIOS'!MGV572</f>
        <v>0</v>
      </c>
      <c r="MHB19">
        <f>'SEGUIMIENTO CONVENIOS'!MGW572</f>
        <v>0</v>
      </c>
      <c r="MHC19">
        <f>'SEGUIMIENTO CONVENIOS'!MGX572</f>
        <v>0</v>
      </c>
      <c r="MHD19">
        <f>'SEGUIMIENTO CONVENIOS'!MGY572</f>
        <v>0</v>
      </c>
      <c r="MHE19">
        <f>'SEGUIMIENTO CONVENIOS'!MGZ572</f>
        <v>0</v>
      </c>
      <c r="MHF19">
        <f>'SEGUIMIENTO CONVENIOS'!MHA572</f>
        <v>0</v>
      </c>
      <c r="MHG19">
        <f>'SEGUIMIENTO CONVENIOS'!MHB572</f>
        <v>0</v>
      </c>
      <c r="MHH19">
        <f>'SEGUIMIENTO CONVENIOS'!MHC572</f>
        <v>0</v>
      </c>
      <c r="MHI19">
        <f>'SEGUIMIENTO CONVENIOS'!MHD572</f>
        <v>0</v>
      </c>
      <c r="MHJ19">
        <f>'SEGUIMIENTO CONVENIOS'!MHE572</f>
        <v>0</v>
      </c>
      <c r="MHK19">
        <f>'SEGUIMIENTO CONVENIOS'!MHF572</f>
        <v>0</v>
      </c>
      <c r="MHL19">
        <f>'SEGUIMIENTO CONVENIOS'!MHG572</f>
        <v>0</v>
      </c>
      <c r="MHM19">
        <f>'SEGUIMIENTO CONVENIOS'!MHH572</f>
        <v>0</v>
      </c>
      <c r="MHN19">
        <f>'SEGUIMIENTO CONVENIOS'!MHI572</f>
        <v>0</v>
      </c>
      <c r="MHO19">
        <f>'SEGUIMIENTO CONVENIOS'!MHJ572</f>
        <v>0</v>
      </c>
      <c r="MHP19">
        <f>'SEGUIMIENTO CONVENIOS'!MHK572</f>
        <v>0</v>
      </c>
      <c r="MHQ19">
        <f>'SEGUIMIENTO CONVENIOS'!MHL572</f>
        <v>0</v>
      </c>
      <c r="MHR19">
        <f>'SEGUIMIENTO CONVENIOS'!MHM572</f>
        <v>0</v>
      </c>
      <c r="MHS19">
        <f>'SEGUIMIENTO CONVENIOS'!MHN572</f>
        <v>0</v>
      </c>
      <c r="MHT19">
        <f>'SEGUIMIENTO CONVENIOS'!MHO572</f>
        <v>0</v>
      </c>
      <c r="MHU19">
        <f>'SEGUIMIENTO CONVENIOS'!MHP572</f>
        <v>0</v>
      </c>
      <c r="MHV19">
        <f>'SEGUIMIENTO CONVENIOS'!MHQ572</f>
        <v>0</v>
      </c>
      <c r="MHW19">
        <f>'SEGUIMIENTO CONVENIOS'!MHR572</f>
        <v>0</v>
      </c>
      <c r="MHX19">
        <f>'SEGUIMIENTO CONVENIOS'!MHS572</f>
        <v>0</v>
      </c>
      <c r="MHY19">
        <f>'SEGUIMIENTO CONVENIOS'!MHT572</f>
        <v>0</v>
      </c>
      <c r="MHZ19">
        <f>'SEGUIMIENTO CONVENIOS'!MHU572</f>
        <v>0</v>
      </c>
      <c r="MIA19">
        <f>'SEGUIMIENTO CONVENIOS'!MHV572</f>
        <v>0</v>
      </c>
      <c r="MIB19">
        <f>'SEGUIMIENTO CONVENIOS'!MHW572</f>
        <v>0</v>
      </c>
      <c r="MIC19">
        <f>'SEGUIMIENTO CONVENIOS'!MHX572</f>
        <v>0</v>
      </c>
      <c r="MID19">
        <f>'SEGUIMIENTO CONVENIOS'!MHY572</f>
        <v>0</v>
      </c>
      <c r="MIE19">
        <f>'SEGUIMIENTO CONVENIOS'!MHZ572</f>
        <v>0</v>
      </c>
      <c r="MIF19">
        <f>'SEGUIMIENTO CONVENIOS'!MIA572</f>
        <v>0</v>
      </c>
      <c r="MIG19">
        <f>'SEGUIMIENTO CONVENIOS'!MIB572</f>
        <v>0</v>
      </c>
      <c r="MIH19">
        <f>'SEGUIMIENTO CONVENIOS'!MIC572</f>
        <v>0</v>
      </c>
      <c r="MII19">
        <f>'SEGUIMIENTO CONVENIOS'!MID572</f>
        <v>0</v>
      </c>
      <c r="MIJ19">
        <f>'SEGUIMIENTO CONVENIOS'!MIE572</f>
        <v>0</v>
      </c>
      <c r="MIK19">
        <f>'SEGUIMIENTO CONVENIOS'!MIF572</f>
        <v>0</v>
      </c>
      <c r="MIL19">
        <f>'SEGUIMIENTO CONVENIOS'!MIG572</f>
        <v>0</v>
      </c>
      <c r="MIM19">
        <f>'SEGUIMIENTO CONVENIOS'!MIH572</f>
        <v>0</v>
      </c>
      <c r="MIN19">
        <f>'SEGUIMIENTO CONVENIOS'!MII572</f>
        <v>0</v>
      </c>
      <c r="MIO19">
        <f>'SEGUIMIENTO CONVENIOS'!MIJ572</f>
        <v>0</v>
      </c>
      <c r="MIP19">
        <f>'SEGUIMIENTO CONVENIOS'!MIK572</f>
        <v>0</v>
      </c>
      <c r="MIQ19">
        <f>'SEGUIMIENTO CONVENIOS'!MIL572</f>
        <v>0</v>
      </c>
      <c r="MIR19">
        <f>'SEGUIMIENTO CONVENIOS'!MIM572</f>
        <v>0</v>
      </c>
      <c r="MIS19">
        <f>'SEGUIMIENTO CONVENIOS'!MIN572</f>
        <v>0</v>
      </c>
      <c r="MIT19">
        <f>'SEGUIMIENTO CONVENIOS'!MIO572</f>
        <v>0</v>
      </c>
      <c r="MIU19">
        <f>'SEGUIMIENTO CONVENIOS'!MIP572</f>
        <v>0</v>
      </c>
      <c r="MIV19">
        <f>'SEGUIMIENTO CONVENIOS'!MIQ572</f>
        <v>0</v>
      </c>
      <c r="MIW19">
        <f>'SEGUIMIENTO CONVENIOS'!MIR572</f>
        <v>0</v>
      </c>
      <c r="MIX19">
        <f>'SEGUIMIENTO CONVENIOS'!MIS572</f>
        <v>0</v>
      </c>
      <c r="MIY19">
        <f>'SEGUIMIENTO CONVENIOS'!MIT572</f>
        <v>0</v>
      </c>
      <c r="MIZ19">
        <f>'SEGUIMIENTO CONVENIOS'!MIU572</f>
        <v>0</v>
      </c>
      <c r="MJA19">
        <f>'SEGUIMIENTO CONVENIOS'!MIV572</f>
        <v>0</v>
      </c>
      <c r="MJB19">
        <f>'SEGUIMIENTO CONVENIOS'!MIW572</f>
        <v>0</v>
      </c>
      <c r="MJC19">
        <f>'SEGUIMIENTO CONVENIOS'!MIX572</f>
        <v>0</v>
      </c>
      <c r="MJD19">
        <f>'SEGUIMIENTO CONVENIOS'!MIY572</f>
        <v>0</v>
      </c>
      <c r="MJE19">
        <f>'SEGUIMIENTO CONVENIOS'!MIZ572</f>
        <v>0</v>
      </c>
      <c r="MJF19">
        <f>'SEGUIMIENTO CONVENIOS'!MJA572</f>
        <v>0</v>
      </c>
      <c r="MJG19">
        <f>'SEGUIMIENTO CONVENIOS'!MJB572</f>
        <v>0</v>
      </c>
      <c r="MJH19">
        <f>'SEGUIMIENTO CONVENIOS'!MJC572</f>
        <v>0</v>
      </c>
      <c r="MJI19">
        <f>'SEGUIMIENTO CONVENIOS'!MJD572</f>
        <v>0</v>
      </c>
      <c r="MJJ19">
        <f>'SEGUIMIENTO CONVENIOS'!MJE572</f>
        <v>0</v>
      </c>
      <c r="MJK19">
        <f>'SEGUIMIENTO CONVENIOS'!MJF572</f>
        <v>0</v>
      </c>
      <c r="MJL19">
        <f>'SEGUIMIENTO CONVENIOS'!MJG572</f>
        <v>0</v>
      </c>
      <c r="MJM19">
        <f>'SEGUIMIENTO CONVENIOS'!MJH572</f>
        <v>0</v>
      </c>
      <c r="MJN19">
        <f>'SEGUIMIENTO CONVENIOS'!MJI572</f>
        <v>0</v>
      </c>
      <c r="MJO19">
        <f>'SEGUIMIENTO CONVENIOS'!MJJ572</f>
        <v>0</v>
      </c>
      <c r="MJP19">
        <f>'SEGUIMIENTO CONVENIOS'!MJK572</f>
        <v>0</v>
      </c>
      <c r="MJQ19">
        <f>'SEGUIMIENTO CONVENIOS'!MJL572</f>
        <v>0</v>
      </c>
      <c r="MJR19">
        <f>'SEGUIMIENTO CONVENIOS'!MJM572</f>
        <v>0</v>
      </c>
      <c r="MJS19">
        <f>'SEGUIMIENTO CONVENIOS'!MJN572</f>
        <v>0</v>
      </c>
      <c r="MJT19">
        <f>'SEGUIMIENTO CONVENIOS'!MJO572</f>
        <v>0</v>
      </c>
      <c r="MJU19">
        <f>'SEGUIMIENTO CONVENIOS'!MJP572</f>
        <v>0</v>
      </c>
      <c r="MJV19">
        <f>'SEGUIMIENTO CONVENIOS'!MJQ572</f>
        <v>0</v>
      </c>
      <c r="MJW19">
        <f>'SEGUIMIENTO CONVENIOS'!MJR572</f>
        <v>0</v>
      </c>
      <c r="MJX19">
        <f>'SEGUIMIENTO CONVENIOS'!MJS572</f>
        <v>0</v>
      </c>
      <c r="MJY19">
        <f>'SEGUIMIENTO CONVENIOS'!MJT572</f>
        <v>0</v>
      </c>
      <c r="MJZ19">
        <f>'SEGUIMIENTO CONVENIOS'!MJU572</f>
        <v>0</v>
      </c>
      <c r="MKA19">
        <f>'SEGUIMIENTO CONVENIOS'!MJV572</f>
        <v>0</v>
      </c>
      <c r="MKB19">
        <f>'SEGUIMIENTO CONVENIOS'!MJW572</f>
        <v>0</v>
      </c>
      <c r="MKC19">
        <f>'SEGUIMIENTO CONVENIOS'!MJX572</f>
        <v>0</v>
      </c>
      <c r="MKD19">
        <f>'SEGUIMIENTO CONVENIOS'!MJY572</f>
        <v>0</v>
      </c>
      <c r="MKE19">
        <f>'SEGUIMIENTO CONVENIOS'!MJZ572</f>
        <v>0</v>
      </c>
      <c r="MKF19">
        <f>'SEGUIMIENTO CONVENIOS'!MKA572</f>
        <v>0</v>
      </c>
      <c r="MKG19">
        <f>'SEGUIMIENTO CONVENIOS'!MKB572</f>
        <v>0</v>
      </c>
      <c r="MKH19">
        <f>'SEGUIMIENTO CONVENIOS'!MKC572</f>
        <v>0</v>
      </c>
      <c r="MKI19">
        <f>'SEGUIMIENTO CONVENIOS'!MKD572</f>
        <v>0</v>
      </c>
      <c r="MKJ19">
        <f>'SEGUIMIENTO CONVENIOS'!MKE572</f>
        <v>0</v>
      </c>
      <c r="MKK19">
        <f>'SEGUIMIENTO CONVENIOS'!MKF572</f>
        <v>0</v>
      </c>
      <c r="MKL19">
        <f>'SEGUIMIENTO CONVENIOS'!MKG572</f>
        <v>0</v>
      </c>
      <c r="MKM19">
        <f>'SEGUIMIENTO CONVENIOS'!MKH572</f>
        <v>0</v>
      </c>
      <c r="MKN19">
        <f>'SEGUIMIENTO CONVENIOS'!MKI572</f>
        <v>0</v>
      </c>
      <c r="MKO19">
        <f>'SEGUIMIENTO CONVENIOS'!MKJ572</f>
        <v>0</v>
      </c>
      <c r="MKP19">
        <f>'SEGUIMIENTO CONVENIOS'!MKK572</f>
        <v>0</v>
      </c>
      <c r="MKQ19">
        <f>'SEGUIMIENTO CONVENIOS'!MKL572</f>
        <v>0</v>
      </c>
      <c r="MKR19">
        <f>'SEGUIMIENTO CONVENIOS'!MKM572</f>
        <v>0</v>
      </c>
      <c r="MKS19">
        <f>'SEGUIMIENTO CONVENIOS'!MKN572</f>
        <v>0</v>
      </c>
      <c r="MKT19">
        <f>'SEGUIMIENTO CONVENIOS'!MKO572</f>
        <v>0</v>
      </c>
      <c r="MKU19">
        <f>'SEGUIMIENTO CONVENIOS'!MKP572</f>
        <v>0</v>
      </c>
      <c r="MKV19">
        <f>'SEGUIMIENTO CONVENIOS'!MKQ572</f>
        <v>0</v>
      </c>
      <c r="MKW19">
        <f>'SEGUIMIENTO CONVENIOS'!MKR572</f>
        <v>0</v>
      </c>
      <c r="MKX19">
        <f>'SEGUIMIENTO CONVENIOS'!MKS572</f>
        <v>0</v>
      </c>
      <c r="MKY19">
        <f>'SEGUIMIENTO CONVENIOS'!MKT572</f>
        <v>0</v>
      </c>
      <c r="MKZ19">
        <f>'SEGUIMIENTO CONVENIOS'!MKU572</f>
        <v>0</v>
      </c>
      <c r="MLA19">
        <f>'SEGUIMIENTO CONVENIOS'!MKV572</f>
        <v>0</v>
      </c>
      <c r="MLB19">
        <f>'SEGUIMIENTO CONVENIOS'!MKW572</f>
        <v>0</v>
      </c>
      <c r="MLC19">
        <f>'SEGUIMIENTO CONVENIOS'!MKX572</f>
        <v>0</v>
      </c>
      <c r="MLD19">
        <f>'SEGUIMIENTO CONVENIOS'!MKY572</f>
        <v>0</v>
      </c>
      <c r="MLE19">
        <f>'SEGUIMIENTO CONVENIOS'!MKZ572</f>
        <v>0</v>
      </c>
      <c r="MLF19">
        <f>'SEGUIMIENTO CONVENIOS'!MLA572</f>
        <v>0</v>
      </c>
      <c r="MLG19">
        <f>'SEGUIMIENTO CONVENIOS'!MLB572</f>
        <v>0</v>
      </c>
      <c r="MLH19">
        <f>'SEGUIMIENTO CONVENIOS'!MLC572</f>
        <v>0</v>
      </c>
      <c r="MLI19">
        <f>'SEGUIMIENTO CONVENIOS'!MLD572</f>
        <v>0</v>
      </c>
      <c r="MLJ19">
        <f>'SEGUIMIENTO CONVENIOS'!MLE572</f>
        <v>0</v>
      </c>
      <c r="MLK19">
        <f>'SEGUIMIENTO CONVENIOS'!MLF572</f>
        <v>0</v>
      </c>
      <c r="MLL19">
        <f>'SEGUIMIENTO CONVENIOS'!MLG572</f>
        <v>0</v>
      </c>
      <c r="MLM19">
        <f>'SEGUIMIENTO CONVENIOS'!MLH572</f>
        <v>0</v>
      </c>
      <c r="MLN19">
        <f>'SEGUIMIENTO CONVENIOS'!MLI572</f>
        <v>0</v>
      </c>
      <c r="MLO19">
        <f>'SEGUIMIENTO CONVENIOS'!MLJ572</f>
        <v>0</v>
      </c>
      <c r="MLP19">
        <f>'SEGUIMIENTO CONVENIOS'!MLK572</f>
        <v>0</v>
      </c>
      <c r="MLQ19">
        <f>'SEGUIMIENTO CONVENIOS'!MLL572</f>
        <v>0</v>
      </c>
      <c r="MLR19">
        <f>'SEGUIMIENTO CONVENIOS'!MLM572</f>
        <v>0</v>
      </c>
      <c r="MLS19">
        <f>'SEGUIMIENTO CONVENIOS'!MLN572</f>
        <v>0</v>
      </c>
      <c r="MLT19">
        <f>'SEGUIMIENTO CONVENIOS'!MLO572</f>
        <v>0</v>
      </c>
      <c r="MLU19">
        <f>'SEGUIMIENTO CONVENIOS'!MLP572</f>
        <v>0</v>
      </c>
      <c r="MLV19">
        <f>'SEGUIMIENTO CONVENIOS'!MLQ572</f>
        <v>0</v>
      </c>
      <c r="MLW19">
        <f>'SEGUIMIENTO CONVENIOS'!MLR572</f>
        <v>0</v>
      </c>
      <c r="MLX19">
        <f>'SEGUIMIENTO CONVENIOS'!MLS572</f>
        <v>0</v>
      </c>
      <c r="MLY19">
        <f>'SEGUIMIENTO CONVENIOS'!MLT572</f>
        <v>0</v>
      </c>
      <c r="MLZ19">
        <f>'SEGUIMIENTO CONVENIOS'!MLU572</f>
        <v>0</v>
      </c>
      <c r="MMA19">
        <f>'SEGUIMIENTO CONVENIOS'!MLV572</f>
        <v>0</v>
      </c>
      <c r="MMB19">
        <f>'SEGUIMIENTO CONVENIOS'!MLW572</f>
        <v>0</v>
      </c>
      <c r="MMC19">
        <f>'SEGUIMIENTO CONVENIOS'!MLX572</f>
        <v>0</v>
      </c>
      <c r="MMD19">
        <f>'SEGUIMIENTO CONVENIOS'!MLY572</f>
        <v>0</v>
      </c>
      <c r="MME19">
        <f>'SEGUIMIENTO CONVENIOS'!MLZ572</f>
        <v>0</v>
      </c>
      <c r="MMF19">
        <f>'SEGUIMIENTO CONVENIOS'!MMA572</f>
        <v>0</v>
      </c>
      <c r="MMG19">
        <f>'SEGUIMIENTO CONVENIOS'!MMB572</f>
        <v>0</v>
      </c>
      <c r="MMH19">
        <f>'SEGUIMIENTO CONVENIOS'!MMC572</f>
        <v>0</v>
      </c>
      <c r="MMI19">
        <f>'SEGUIMIENTO CONVENIOS'!MMD572</f>
        <v>0</v>
      </c>
      <c r="MMJ19">
        <f>'SEGUIMIENTO CONVENIOS'!MME572</f>
        <v>0</v>
      </c>
      <c r="MMK19">
        <f>'SEGUIMIENTO CONVENIOS'!MMF572</f>
        <v>0</v>
      </c>
      <c r="MML19">
        <f>'SEGUIMIENTO CONVENIOS'!MMG572</f>
        <v>0</v>
      </c>
      <c r="MMM19">
        <f>'SEGUIMIENTO CONVENIOS'!MMH572</f>
        <v>0</v>
      </c>
      <c r="MMN19">
        <f>'SEGUIMIENTO CONVENIOS'!MMI572</f>
        <v>0</v>
      </c>
      <c r="MMO19">
        <f>'SEGUIMIENTO CONVENIOS'!MMJ572</f>
        <v>0</v>
      </c>
      <c r="MMP19">
        <f>'SEGUIMIENTO CONVENIOS'!MMK572</f>
        <v>0</v>
      </c>
      <c r="MMQ19">
        <f>'SEGUIMIENTO CONVENIOS'!MML572</f>
        <v>0</v>
      </c>
      <c r="MMR19">
        <f>'SEGUIMIENTO CONVENIOS'!MMM572</f>
        <v>0</v>
      </c>
      <c r="MMS19">
        <f>'SEGUIMIENTO CONVENIOS'!MMN572</f>
        <v>0</v>
      </c>
      <c r="MMT19">
        <f>'SEGUIMIENTO CONVENIOS'!MMO572</f>
        <v>0</v>
      </c>
      <c r="MMU19">
        <f>'SEGUIMIENTO CONVENIOS'!MMP572</f>
        <v>0</v>
      </c>
      <c r="MMV19">
        <f>'SEGUIMIENTO CONVENIOS'!MMQ572</f>
        <v>0</v>
      </c>
      <c r="MMW19">
        <f>'SEGUIMIENTO CONVENIOS'!MMR572</f>
        <v>0</v>
      </c>
      <c r="MMX19">
        <f>'SEGUIMIENTO CONVENIOS'!MMS572</f>
        <v>0</v>
      </c>
      <c r="MMY19">
        <f>'SEGUIMIENTO CONVENIOS'!MMT572</f>
        <v>0</v>
      </c>
      <c r="MMZ19">
        <f>'SEGUIMIENTO CONVENIOS'!MMU572</f>
        <v>0</v>
      </c>
      <c r="MNA19">
        <f>'SEGUIMIENTO CONVENIOS'!MMV572</f>
        <v>0</v>
      </c>
      <c r="MNB19">
        <f>'SEGUIMIENTO CONVENIOS'!MMW572</f>
        <v>0</v>
      </c>
      <c r="MNC19">
        <f>'SEGUIMIENTO CONVENIOS'!MMX572</f>
        <v>0</v>
      </c>
      <c r="MND19">
        <f>'SEGUIMIENTO CONVENIOS'!MMY572</f>
        <v>0</v>
      </c>
      <c r="MNE19">
        <f>'SEGUIMIENTO CONVENIOS'!MMZ572</f>
        <v>0</v>
      </c>
      <c r="MNF19">
        <f>'SEGUIMIENTO CONVENIOS'!MNA572</f>
        <v>0</v>
      </c>
      <c r="MNG19">
        <f>'SEGUIMIENTO CONVENIOS'!MNB572</f>
        <v>0</v>
      </c>
      <c r="MNH19">
        <f>'SEGUIMIENTO CONVENIOS'!MNC572</f>
        <v>0</v>
      </c>
      <c r="MNI19">
        <f>'SEGUIMIENTO CONVENIOS'!MND572</f>
        <v>0</v>
      </c>
      <c r="MNJ19">
        <f>'SEGUIMIENTO CONVENIOS'!MNE572</f>
        <v>0</v>
      </c>
      <c r="MNK19">
        <f>'SEGUIMIENTO CONVENIOS'!MNF572</f>
        <v>0</v>
      </c>
      <c r="MNL19">
        <f>'SEGUIMIENTO CONVENIOS'!MNG572</f>
        <v>0</v>
      </c>
      <c r="MNM19">
        <f>'SEGUIMIENTO CONVENIOS'!MNH572</f>
        <v>0</v>
      </c>
      <c r="MNN19">
        <f>'SEGUIMIENTO CONVENIOS'!MNI572</f>
        <v>0</v>
      </c>
      <c r="MNO19">
        <f>'SEGUIMIENTO CONVENIOS'!MNJ572</f>
        <v>0</v>
      </c>
      <c r="MNP19">
        <f>'SEGUIMIENTO CONVENIOS'!MNK572</f>
        <v>0</v>
      </c>
      <c r="MNQ19">
        <f>'SEGUIMIENTO CONVENIOS'!MNL572</f>
        <v>0</v>
      </c>
      <c r="MNR19">
        <f>'SEGUIMIENTO CONVENIOS'!MNM572</f>
        <v>0</v>
      </c>
      <c r="MNS19">
        <f>'SEGUIMIENTO CONVENIOS'!MNN572</f>
        <v>0</v>
      </c>
      <c r="MNT19">
        <f>'SEGUIMIENTO CONVENIOS'!MNO572</f>
        <v>0</v>
      </c>
      <c r="MNU19">
        <f>'SEGUIMIENTO CONVENIOS'!MNP572</f>
        <v>0</v>
      </c>
      <c r="MNV19">
        <f>'SEGUIMIENTO CONVENIOS'!MNQ572</f>
        <v>0</v>
      </c>
      <c r="MNW19">
        <f>'SEGUIMIENTO CONVENIOS'!MNR572</f>
        <v>0</v>
      </c>
      <c r="MNX19">
        <f>'SEGUIMIENTO CONVENIOS'!MNS572</f>
        <v>0</v>
      </c>
      <c r="MNY19">
        <f>'SEGUIMIENTO CONVENIOS'!MNT572</f>
        <v>0</v>
      </c>
      <c r="MNZ19">
        <f>'SEGUIMIENTO CONVENIOS'!MNU572</f>
        <v>0</v>
      </c>
      <c r="MOA19">
        <f>'SEGUIMIENTO CONVENIOS'!MNV572</f>
        <v>0</v>
      </c>
      <c r="MOB19">
        <f>'SEGUIMIENTO CONVENIOS'!MNW572</f>
        <v>0</v>
      </c>
      <c r="MOC19">
        <f>'SEGUIMIENTO CONVENIOS'!MNX572</f>
        <v>0</v>
      </c>
      <c r="MOD19">
        <f>'SEGUIMIENTO CONVENIOS'!MNY572</f>
        <v>0</v>
      </c>
      <c r="MOE19">
        <f>'SEGUIMIENTO CONVENIOS'!MNZ572</f>
        <v>0</v>
      </c>
      <c r="MOF19">
        <f>'SEGUIMIENTO CONVENIOS'!MOA572</f>
        <v>0</v>
      </c>
      <c r="MOG19">
        <f>'SEGUIMIENTO CONVENIOS'!MOB572</f>
        <v>0</v>
      </c>
      <c r="MOH19">
        <f>'SEGUIMIENTO CONVENIOS'!MOC572</f>
        <v>0</v>
      </c>
      <c r="MOI19">
        <f>'SEGUIMIENTO CONVENIOS'!MOD572</f>
        <v>0</v>
      </c>
      <c r="MOJ19">
        <f>'SEGUIMIENTO CONVENIOS'!MOE572</f>
        <v>0</v>
      </c>
      <c r="MOK19">
        <f>'SEGUIMIENTO CONVENIOS'!MOF572</f>
        <v>0</v>
      </c>
      <c r="MOL19">
        <f>'SEGUIMIENTO CONVENIOS'!MOG572</f>
        <v>0</v>
      </c>
      <c r="MOM19">
        <f>'SEGUIMIENTO CONVENIOS'!MOH572</f>
        <v>0</v>
      </c>
      <c r="MON19">
        <f>'SEGUIMIENTO CONVENIOS'!MOI572</f>
        <v>0</v>
      </c>
      <c r="MOO19">
        <f>'SEGUIMIENTO CONVENIOS'!MOJ572</f>
        <v>0</v>
      </c>
      <c r="MOP19">
        <f>'SEGUIMIENTO CONVENIOS'!MOK572</f>
        <v>0</v>
      </c>
      <c r="MOQ19">
        <f>'SEGUIMIENTO CONVENIOS'!MOL572</f>
        <v>0</v>
      </c>
      <c r="MOR19">
        <f>'SEGUIMIENTO CONVENIOS'!MOM572</f>
        <v>0</v>
      </c>
      <c r="MOS19">
        <f>'SEGUIMIENTO CONVENIOS'!MON572</f>
        <v>0</v>
      </c>
      <c r="MOT19">
        <f>'SEGUIMIENTO CONVENIOS'!MOO572</f>
        <v>0</v>
      </c>
      <c r="MOU19">
        <f>'SEGUIMIENTO CONVENIOS'!MOP572</f>
        <v>0</v>
      </c>
      <c r="MOV19">
        <f>'SEGUIMIENTO CONVENIOS'!MOQ572</f>
        <v>0</v>
      </c>
      <c r="MOW19">
        <f>'SEGUIMIENTO CONVENIOS'!MOR572</f>
        <v>0</v>
      </c>
      <c r="MOX19">
        <f>'SEGUIMIENTO CONVENIOS'!MOS572</f>
        <v>0</v>
      </c>
      <c r="MOY19">
        <f>'SEGUIMIENTO CONVENIOS'!MOT572</f>
        <v>0</v>
      </c>
      <c r="MOZ19">
        <f>'SEGUIMIENTO CONVENIOS'!MOU572</f>
        <v>0</v>
      </c>
      <c r="MPA19">
        <f>'SEGUIMIENTO CONVENIOS'!MOV572</f>
        <v>0</v>
      </c>
      <c r="MPB19">
        <f>'SEGUIMIENTO CONVENIOS'!MOW572</f>
        <v>0</v>
      </c>
      <c r="MPC19">
        <f>'SEGUIMIENTO CONVENIOS'!MOX572</f>
        <v>0</v>
      </c>
      <c r="MPD19">
        <f>'SEGUIMIENTO CONVENIOS'!MOY572</f>
        <v>0</v>
      </c>
      <c r="MPE19">
        <f>'SEGUIMIENTO CONVENIOS'!MOZ572</f>
        <v>0</v>
      </c>
      <c r="MPF19">
        <f>'SEGUIMIENTO CONVENIOS'!MPA572</f>
        <v>0</v>
      </c>
      <c r="MPG19">
        <f>'SEGUIMIENTO CONVENIOS'!MPB572</f>
        <v>0</v>
      </c>
      <c r="MPH19">
        <f>'SEGUIMIENTO CONVENIOS'!MPC572</f>
        <v>0</v>
      </c>
      <c r="MPI19">
        <f>'SEGUIMIENTO CONVENIOS'!MPD572</f>
        <v>0</v>
      </c>
      <c r="MPJ19">
        <f>'SEGUIMIENTO CONVENIOS'!MPE572</f>
        <v>0</v>
      </c>
      <c r="MPK19">
        <f>'SEGUIMIENTO CONVENIOS'!MPF572</f>
        <v>0</v>
      </c>
      <c r="MPL19">
        <f>'SEGUIMIENTO CONVENIOS'!MPG572</f>
        <v>0</v>
      </c>
      <c r="MPM19">
        <f>'SEGUIMIENTO CONVENIOS'!MPH572</f>
        <v>0</v>
      </c>
      <c r="MPN19">
        <f>'SEGUIMIENTO CONVENIOS'!MPI572</f>
        <v>0</v>
      </c>
      <c r="MPO19">
        <f>'SEGUIMIENTO CONVENIOS'!MPJ572</f>
        <v>0</v>
      </c>
      <c r="MPP19">
        <f>'SEGUIMIENTO CONVENIOS'!MPK572</f>
        <v>0</v>
      </c>
      <c r="MPQ19">
        <f>'SEGUIMIENTO CONVENIOS'!MPL572</f>
        <v>0</v>
      </c>
      <c r="MPR19">
        <f>'SEGUIMIENTO CONVENIOS'!MPM572</f>
        <v>0</v>
      </c>
      <c r="MPS19">
        <f>'SEGUIMIENTO CONVENIOS'!MPN572</f>
        <v>0</v>
      </c>
      <c r="MPT19">
        <f>'SEGUIMIENTO CONVENIOS'!MPO572</f>
        <v>0</v>
      </c>
      <c r="MPU19">
        <f>'SEGUIMIENTO CONVENIOS'!MPP572</f>
        <v>0</v>
      </c>
      <c r="MPV19">
        <f>'SEGUIMIENTO CONVENIOS'!MPQ572</f>
        <v>0</v>
      </c>
      <c r="MPW19">
        <f>'SEGUIMIENTO CONVENIOS'!MPR572</f>
        <v>0</v>
      </c>
      <c r="MPX19">
        <f>'SEGUIMIENTO CONVENIOS'!MPS572</f>
        <v>0</v>
      </c>
      <c r="MPY19">
        <f>'SEGUIMIENTO CONVENIOS'!MPT572</f>
        <v>0</v>
      </c>
      <c r="MPZ19">
        <f>'SEGUIMIENTO CONVENIOS'!MPU572</f>
        <v>0</v>
      </c>
      <c r="MQA19">
        <f>'SEGUIMIENTO CONVENIOS'!MPV572</f>
        <v>0</v>
      </c>
      <c r="MQB19">
        <f>'SEGUIMIENTO CONVENIOS'!MPW572</f>
        <v>0</v>
      </c>
      <c r="MQC19">
        <f>'SEGUIMIENTO CONVENIOS'!MPX572</f>
        <v>0</v>
      </c>
      <c r="MQD19">
        <f>'SEGUIMIENTO CONVENIOS'!MPY572</f>
        <v>0</v>
      </c>
      <c r="MQE19">
        <f>'SEGUIMIENTO CONVENIOS'!MPZ572</f>
        <v>0</v>
      </c>
      <c r="MQF19">
        <f>'SEGUIMIENTO CONVENIOS'!MQA572</f>
        <v>0</v>
      </c>
      <c r="MQG19">
        <f>'SEGUIMIENTO CONVENIOS'!MQB572</f>
        <v>0</v>
      </c>
      <c r="MQH19">
        <f>'SEGUIMIENTO CONVENIOS'!MQC572</f>
        <v>0</v>
      </c>
      <c r="MQI19">
        <f>'SEGUIMIENTO CONVENIOS'!MQD572</f>
        <v>0</v>
      </c>
      <c r="MQJ19">
        <f>'SEGUIMIENTO CONVENIOS'!MQE572</f>
        <v>0</v>
      </c>
      <c r="MQK19">
        <f>'SEGUIMIENTO CONVENIOS'!MQF572</f>
        <v>0</v>
      </c>
      <c r="MQL19">
        <f>'SEGUIMIENTO CONVENIOS'!MQG572</f>
        <v>0</v>
      </c>
      <c r="MQM19">
        <f>'SEGUIMIENTO CONVENIOS'!MQH572</f>
        <v>0</v>
      </c>
      <c r="MQN19">
        <f>'SEGUIMIENTO CONVENIOS'!MQI572</f>
        <v>0</v>
      </c>
      <c r="MQO19">
        <f>'SEGUIMIENTO CONVENIOS'!MQJ572</f>
        <v>0</v>
      </c>
      <c r="MQP19">
        <f>'SEGUIMIENTO CONVENIOS'!MQK572</f>
        <v>0</v>
      </c>
      <c r="MQQ19">
        <f>'SEGUIMIENTO CONVENIOS'!MQL572</f>
        <v>0</v>
      </c>
      <c r="MQR19">
        <f>'SEGUIMIENTO CONVENIOS'!MQM572</f>
        <v>0</v>
      </c>
      <c r="MQS19">
        <f>'SEGUIMIENTO CONVENIOS'!MQN572</f>
        <v>0</v>
      </c>
      <c r="MQT19">
        <f>'SEGUIMIENTO CONVENIOS'!MQO572</f>
        <v>0</v>
      </c>
      <c r="MQU19">
        <f>'SEGUIMIENTO CONVENIOS'!MQP572</f>
        <v>0</v>
      </c>
      <c r="MQV19">
        <f>'SEGUIMIENTO CONVENIOS'!MQQ572</f>
        <v>0</v>
      </c>
      <c r="MQW19">
        <f>'SEGUIMIENTO CONVENIOS'!MQR572</f>
        <v>0</v>
      </c>
      <c r="MQX19">
        <f>'SEGUIMIENTO CONVENIOS'!MQS572</f>
        <v>0</v>
      </c>
      <c r="MQY19">
        <f>'SEGUIMIENTO CONVENIOS'!MQT572</f>
        <v>0</v>
      </c>
      <c r="MQZ19">
        <f>'SEGUIMIENTO CONVENIOS'!MQU572</f>
        <v>0</v>
      </c>
      <c r="MRA19">
        <f>'SEGUIMIENTO CONVENIOS'!MQV572</f>
        <v>0</v>
      </c>
      <c r="MRB19">
        <f>'SEGUIMIENTO CONVENIOS'!MQW572</f>
        <v>0</v>
      </c>
      <c r="MRC19">
        <f>'SEGUIMIENTO CONVENIOS'!MQX572</f>
        <v>0</v>
      </c>
      <c r="MRD19">
        <f>'SEGUIMIENTO CONVENIOS'!MQY572</f>
        <v>0</v>
      </c>
      <c r="MRE19">
        <f>'SEGUIMIENTO CONVENIOS'!MQZ572</f>
        <v>0</v>
      </c>
      <c r="MRF19">
        <f>'SEGUIMIENTO CONVENIOS'!MRA572</f>
        <v>0</v>
      </c>
      <c r="MRG19">
        <f>'SEGUIMIENTO CONVENIOS'!MRB572</f>
        <v>0</v>
      </c>
      <c r="MRH19">
        <f>'SEGUIMIENTO CONVENIOS'!MRC572</f>
        <v>0</v>
      </c>
      <c r="MRI19">
        <f>'SEGUIMIENTO CONVENIOS'!MRD572</f>
        <v>0</v>
      </c>
      <c r="MRJ19">
        <f>'SEGUIMIENTO CONVENIOS'!MRE572</f>
        <v>0</v>
      </c>
      <c r="MRK19">
        <f>'SEGUIMIENTO CONVENIOS'!MRF572</f>
        <v>0</v>
      </c>
      <c r="MRL19">
        <f>'SEGUIMIENTO CONVENIOS'!MRG572</f>
        <v>0</v>
      </c>
      <c r="MRM19">
        <f>'SEGUIMIENTO CONVENIOS'!MRH572</f>
        <v>0</v>
      </c>
      <c r="MRN19">
        <f>'SEGUIMIENTO CONVENIOS'!MRI572</f>
        <v>0</v>
      </c>
      <c r="MRO19">
        <f>'SEGUIMIENTO CONVENIOS'!MRJ572</f>
        <v>0</v>
      </c>
      <c r="MRP19">
        <f>'SEGUIMIENTO CONVENIOS'!MRK572</f>
        <v>0</v>
      </c>
      <c r="MRQ19">
        <f>'SEGUIMIENTO CONVENIOS'!MRL572</f>
        <v>0</v>
      </c>
      <c r="MRR19">
        <f>'SEGUIMIENTO CONVENIOS'!MRM572</f>
        <v>0</v>
      </c>
      <c r="MRS19">
        <f>'SEGUIMIENTO CONVENIOS'!MRN572</f>
        <v>0</v>
      </c>
      <c r="MRT19">
        <f>'SEGUIMIENTO CONVENIOS'!MRO572</f>
        <v>0</v>
      </c>
      <c r="MRU19">
        <f>'SEGUIMIENTO CONVENIOS'!MRP572</f>
        <v>0</v>
      </c>
      <c r="MRV19">
        <f>'SEGUIMIENTO CONVENIOS'!MRQ572</f>
        <v>0</v>
      </c>
      <c r="MRW19">
        <f>'SEGUIMIENTO CONVENIOS'!MRR572</f>
        <v>0</v>
      </c>
      <c r="MRX19">
        <f>'SEGUIMIENTO CONVENIOS'!MRS572</f>
        <v>0</v>
      </c>
      <c r="MRY19">
        <f>'SEGUIMIENTO CONVENIOS'!MRT572</f>
        <v>0</v>
      </c>
      <c r="MRZ19">
        <f>'SEGUIMIENTO CONVENIOS'!MRU572</f>
        <v>0</v>
      </c>
      <c r="MSA19">
        <f>'SEGUIMIENTO CONVENIOS'!MRV572</f>
        <v>0</v>
      </c>
      <c r="MSB19">
        <f>'SEGUIMIENTO CONVENIOS'!MRW572</f>
        <v>0</v>
      </c>
      <c r="MSC19">
        <f>'SEGUIMIENTO CONVENIOS'!MRX572</f>
        <v>0</v>
      </c>
      <c r="MSD19">
        <f>'SEGUIMIENTO CONVENIOS'!MRY572</f>
        <v>0</v>
      </c>
      <c r="MSE19">
        <f>'SEGUIMIENTO CONVENIOS'!MRZ572</f>
        <v>0</v>
      </c>
      <c r="MSF19">
        <f>'SEGUIMIENTO CONVENIOS'!MSA572</f>
        <v>0</v>
      </c>
      <c r="MSG19">
        <f>'SEGUIMIENTO CONVENIOS'!MSB572</f>
        <v>0</v>
      </c>
      <c r="MSH19">
        <f>'SEGUIMIENTO CONVENIOS'!MSC572</f>
        <v>0</v>
      </c>
      <c r="MSI19">
        <f>'SEGUIMIENTO CONVENIOS'!MSD572</f>
        <v>0</v>
      </c>
      <c r="MSJ19">
        <f>'SEGUIMIENTO CONVENIOS'!MSE572</f>
        <v>0</v>
      </c>
      <c r="MSK19">
        <f>'SEGUIMIENTO CONVENIOS'!MSF572</f>
        <v>0</v>
      </c>
      <c r="MSL19">
        <f>'SEGUIMIENTO CONVENIOS'!MSG572</f>
        <v>0</v>
      </c>
      <c r="MSM19">
        <f>'SEGUIMIENTO CONVENIOS'!MSH572</f>
        <v>0</v>
      </c>
      <c r="MSN19">
        <f>'SEGUIMIENTO CONVENIOS'!MSI572</f>
        <v>0</v>
      </c>
      <c r="MSO19">
        <f>'SEGUIMIENTO CONVENIOS'!MSJ572</f>
        <v>0</v>
      </c>
      <c r="MSP19">
        <f>'SEGUIMIENTO CONVENIOS'!MSK572</f>
        <v>0</v>
      </c>
      <c r="MSQ19">
        <f>'SEGUIMIENTO CONVENIOS'!MSL572</f>
        <v>0</v>
      </c>
      <c r="MSR19">
        <f>'SEGUIMIENTO CONVENIOS'!MSM572</f>
        <v>0</v>
      </c>
      <c r="MSS19">
        <f>'SEGUIMIENTO CONVENIOS'!MSN572</f>
        <v>0</v>
      </c>
      <c r="MST19">
        <f>'SEGUIMIENTO CONVENIOS'!MSO572</f>
        <v>0</v>
      </c>
      <c r="MSU19">
        <f>'SEGUIMIENTO CONVENIOS'!MSP572</f>
        <v>0</v>
      </c>
      <c r="MSV19">
        <f>'SEGUIMIENTO CONVENIOS'!MSQ572</f>
        <v>0</v>
      </c>
      <c r="MSW19">
        <f>'SEGUIMIENTO CONVENIOS'!MSR572</f>
        <v>0</v>
      </c>
      <c r="MSX19">
        <f>'SEGUIMIENTO CONVENIOS'!MSS572</f>
        <v>0</v>
      </c>
      <c r="MSY19">
        <f>'SEGUIMIENTO CONVENIOS'!MST572</f>
        <v>0</v>
      </c>
      <c r="MSZ19">
        <f>'SEGUIMIENTO CONVENIOS'!MSU572</f>
        <v>0</v>
      </c>
      <c r="MTA19">
        <f>'SEGUIMIENTO CONVENIOS'!MSV572</f>
        <v>0</v>
      </c>
      <c r="MTB19">
        <f>'SEGUIMIENTO CONVENIOS'!MSW572</f>
        <v>0</v>
      </c>
      <c r="MTC19">
        <f>'SEGUIMIENTO CONVENIOS'!MSX572</f>
        <v>0</v>
      </c>
      <c r="MTD19">
        <f>'SEGUIMIENTO CONVENIOS'!MSY572</f>
        <v>0</v>
      </c>
      <c r="MTE19">
        <f>'SEGUIMIENTO CONVENIOS'!MSZ572</f>
        <v>0</v>
      </c>
      <c r="MTF19">
        <f>'SEGUIMIENTO CONVENIOS'!MTA572</f>
        <v>0</v>
      </c>
      <c r="MTG19">
        <f>'SEGUIMIENTO CONVENIOS'!MTB572</f>
        <v>0</v>
      </c>
      <c r="MTH19">
        <f>'SEGUIMIENTO CONVENIOS'!MTC572</f>
        <v>0</v>
      </c>
      <c r="MTI19">
        <f>'SEGUIMIENTO CONVENIOS'!MTD572</f>
        <v>0</v>
      </c>
      <c r="MTJ19">
        <f>'SEGUIMIENTO CONVENIOS'!MTE572</f>
        <v>0</v>
      </c>
      <c r="MTK19">
        <f>'SEGUIMIENTO CONVENIOS'!MTF572</f>
        <v>0</v>
      </c>
      <c r="MTL19">
        <f>'SEGUIMIENTO CONVENIOS'!MTG572</f>
        <v>0</v>
      </c>
      <c r="MTM19">
        <f>'SEGUIMIENTO CONVENIOS'!MTH572</f>
        <v>0</v>
      </c>
      <c r="MTN19">
        <f>'SEGUIMIENTO CONVENIOS'!MTI572</f>
        <v>0</v>
      </c>
      <c r="MTO19">
        <f>'SEGUIMIENTO CONVENIOS'!MTJ572</f>
        <v>0</v>
      </c>
      <c r="MTP19">
        <f>'SEGUIMIENTO CONVENIOS'!MTK572</f>
        <v>0</v>
      </c>
      <c r="MTQ19">
        <f>'SEGUIMIENTO CONVENIOS'!MTL572</f>
        <v>0</v>
      </c>
      <c r="MTR19">
        <f>'SEGUIMIENTO CONVENIOS'!MTM572</f>
        <v>0</v>
      </c>
      <c r="MTS19">
        <f>'SEGUIMIENTO CONVENIOS'!MTN572</f>
        <v>0</v>
      </c>
      <c r="MTT19">
        <f>'SEGUIMIENTO CONVENIOS'!MTO572</f>
        <v>0</v>
      </c>
      <c r="MTU19">
        <f>'SEGUIMIENTO CONVENIOS'!MTP572</f>
        <v>0</v>
      </c>
      <c r="MTV19">
        <f>'SEGUIMIENTO CONVENIOS'!MTQ572</f>
        <v>0</v>
      </c>
      <c r="MTW19">
        <f>'SEGUIMIENTO CONVENIOS'!MTR572</f>
        <v>0</v>
      </c>
      <c r="MTX19">
        <f>'SEGUIMIENTO CONVENIOS'!MTS572</f>
        <v>0</v>
      </c>
      <c r="MTY19">
        <f>'SEGUIMIENTO CONVENIOS'!MTT572</f>
        <v>0</v>
      </c>
      <c r="MTZ19">
        <f>'SEGUIMIENTO CONVENIOS'!MTU572</f>
        <v>0</v>
      </c>
      <c r="MUA19">
        <f>'SEGUIMIENTO CONVENIOS'!MTV572</f>
        <v>0</v>
      </c>
      <c r="MUB19">
        <f>'SEGUIMIENTO CONVENIOS'!MTW572</f>
        <v>0</v>
      </c>
      <c r="MUC19">
        <f>'SEGUIMIENTO CONVENIOS'!MTX572</f>
        <v>0</v>
      </c>
      <c r="MUD19">
        <f>'SEGUIMIENTO CONVENIOS'!MTY572</f>
        <v>0</v>
      </c>
      <c r="MUE19">
        <f>'SEGUIMIENTO CONVENIOS'!MTZ572</f>
        <v>0</v>
      </c>
      <c r="MUF19">
        <f>'SEGUIMIENTO CONVENIOS'!MUA572</f>
        <v>0</v>
      </c>
      <c r="MUG19">
        <f>'SEGUIMIENTO CONVENIOS'!MUB572</f>
        <v>0</v>
      </c>
      <c r="MUH19">
        <f>'SEGUIMIENTO CONVENIOS'!MUC572</f>
        <v>0</v>
      </c>
      <c r="MUI19">
        <f>'SEGUIMIENTO CONVENIOS'!MUD572</f>
        <v>0</v>
      </c>
      <c r="MUJ19">
        <f>'SEGUIMIENTO CONVENIOS'!MUE572</f>
        <v>0</v>
      </c>
      <c r="MUK19">
        <f>'SEGUIMIENTO CONVENIOS'!MUF572</f>
        <v>0</v>
      </c>
      <c r="MUL19">
        <f>'SEGUIMIENTO CONVENIOS'!MUG572</f>
        <v>0</v>
      </c>
      <c r="MUM19">
        <f>'SEGUIMIENTO CONVENIOS'!MUH572</f>
        <v>0</v>
      </c>
      <c r="MUN19">
        <f>'SEGUIMIENTO CONVENIOS'!MUI572</f>
        <v>0</v>
      </c>
      <c r="MUO19">
        <f>'SEGUIMIENTO CONVENIOS'!MUJ572</f>
        <v>0</v>
      </c>
      <c r="MUP19">
        <f>'SEGUIMIENTO CONVENIOS'!MUK572</f>
        <v>0</v>
      </c>
      <c r="MUQ19">
        <f>'SEGUIMIENTO CONVENIOS'!MUL572</f>
        <v>0</v>
      </c>
      <c r="MUR19">
        <f>'SEGUIMIENTO CONVENIOS'!MUM572</f>
        <v>0</v>
      </c>
      <c r="MUS19">
        <f>'SEGUIMIENTO CONVENIOS'!MUN572</f>
        <v>0</v>
      </c>
      <c r="MUT19">
        <f>'SEGUIMIENTO CONVENIOS'!MUO572</f>
        <v>0</v>
      </c>
      <c r="MUU19">
        <f>'SEGUIMIENTO CONVENIOS'!MUP572</f>
        <v>0</v>
      </c>
      <c r="MUV19">
        <f>'SEGUIMIENTO CONVENIOS'!MUQ572</f>
        <v>0</v>
      </c>
      <c r="MUW19">
        <f>'SEGUIMIENTO CONVENIOS'!MUR572</f>
        <v>0</v>
      </c>
      <c r="MUX19">
        <f>'SEGUIMIENTO CONVENIOS'!MUS572</f>
        <v>0</v>
      </c>
      <c r="MUY19">
        <f>'SEGUIMIENTO CONVENIOS'!MUT572</f>
        <v>0</v>
      </c>
      <c r="MUZ19">
        <f>'SEGUIMIENTO CONVENIOS'!MUU572</f>
        <v>0</v>
      </c>
      <c r="MVA19">
        <f>'SEGUIMIENTO CONVENIOS'!MUV572</f>
        <v>0</v>
      </c>
      <c r="MVB19">
        <f>'SEGUIMIENTO CONVENIOS'!MUW572</f>
        <v>0</v>
      </c>
      <c r="MVC19">
        <f>'SEGUIMIENTO CONVENIOS'!MUX572</f>
        <v>0</v>
      </c>
      <c r="MVD19">
        <f>'SEGUIMIENTO CONVENIOS'!MUY572</f>
        <v>0</v>
      </c>
      <c r="MVE19">
        <f>'SEGUIMIENTO CONVENIOS'!MUZ572</f>
        <v>0</v>
      </c>
      <c r="MVF19">
        <f>'SEGUIMIENTO CONVENIOS'!MVA572</f>
        <v>0</v>
      </c>
      <c r="MVG19">
        <f>'SEGUIMIENTO CONVENIOS'!MVB572</f>
        <v>0</v>
      </c>
      <c r="MVH19">
        <f>'SEGUIMIENTO CONVENIOS'!MVC572</f>
        <v>0</v>
      </c>
      <c r="MVI19">
        <f>'SEGUIMIENTO CONVENIOS'!MVD572</f>
        <v>0</v>
      </c>
      <c r="MVJ19">
        <f>'SEGUIMIENTO CONVENIOS'!MVE572</f>
        <v>0</v>
      </c>
      <c r="MVK19">
        <f>'SEGUIMIENTO CONVENIOS'!MVF572</f>
        <v>0</v>
      </c>
      <c r="MVL19">
        <f>'SEGUIMIENTO CONVENIOS'!MVG572</f>
        <v>0</v>
      </c>
      <c r="MVM19">
        <f>'SEGUIMIENTO CONVENIOS'!MVH572</f>
        <v>0</v>
      </c>
      <c r="MVN19">
        <f>'SEGUIMIENTO CONVENIOS'!MVI572</f>
        <v>0</v>
      </c>
      <c r="MVO19">
        <f>'SEGUIMIENTO CONVENIOS'!MVJ572</f>
        <v>0</v>
      </c>
      <c r="MVP19">
        <f>'SEGUIMIENTO CONVENIOS'!MVK572</f>
        <v>0</v>
      </c>
      <c r="MVQ19">
        <f>'SEGUIMIENTO CONVENIOS'!MVL572</f>
        <v>0</v>
      </c>
      <c r="MVR19">
        <f>'SEGUIMIENTO CONVENIOS'!MVM572</f>
        <v>0</v>
      </c>
      <c r="MVS19">
        <f>'SEGUIMIENTO CONVENIOS'!MVN572</f>
        <v>0</v>
      </c>
      <c r="MVT19">
        <f>'SEGUIMIENTO CONVENIOS'!MVO572</f>
        <v>0</v>
      </c>
      <c r="MVU19">
        <f>'SEGUIMIENTO CONVENIOS'!MVP572</f>
        <v>0</v>
      </c>
      <c r="MVV19">
        <f>'SEGUIMIENTO CONVENIOS'!MVQ572</f>
        <v>0</v>
      </c>
      <c r="MVW19">
        <f>'SEGUIMIENTO CONVENIOS'!MVR572</f>
        <v>0</v>
      </c>
      <c r="MVX19">
        <f>'SEGUIMIENTO CONVENIOS'!MVS572</f>
        <v>0</v>
      </c>
      <c r="MVY19">
        <f>'SEGUIMIENTO CONVENIOS'!MVT572</f>
        <v>0</v>
      </c>
      <c r="MVZ19">
        <f>'SEGUIMIENTO CONVENIOS'!MVU572</f>
        <v>0</v>
      </c>
      <c r="MWA19">
        <f>'SEGUIMIENTO CONVENIOS'!MVV572</f>
        <v>0</v>
      </c>
      <c r="MWB19">
        <f>'SEGUIMIENTO CONVENIOS'!MVW572</f>
        <v>0</v>
      </c>
      <c r="MWC19">
        <f>'SEGUIMIENTO CONVENIOS'!MVX572</f>
        <v>0</v>
      </c>
      <c r="MWD19">
        <f>'SEGUIMIENTO CONVENIOS'!MVY572</f>
        <v>0</v>
      </c>
      <c r="MWE19">
        <f>'SEGUIMIENTO CONVENIOS'!MVZ572</f>
        <v>0</v>
      </c>
      <c r="MWF19">
        <f>'SEGUIMIENTO CONVENIOS'!MWA572</f>
        <v>0</v>
      </c>
      <c r="MWG19">
        <f>'SEGUIMIENTO CONVENIOS'!MWB572</f>
        <v>0</v>
      </c>
      <c r="MWH19">
        <f>'SEGUIMIENTO CONVENIOS'!MWC572</f>
        <v>0</v>
      </c>
      <c r="MWI19">
        <f>'SEGUIMIENTO CONVENIOS'!MWD572</f>
        <v>0</v>
      </c>
      <c r="MWJ19">
        <f>'SEGUIMIENTO CONVENIOS'!MWE572</f>
        <v>0</v>
      </c>
      <c r="MWK19">
        <f>'SEGUIMIENTO CONVENIOS'!MWF572</f>
        <v>0</v>
      </c>
      <c r="MWL19">
        <f>'SEGUIMIENTO CONVENIOS'!MWG572</f>
        <v>0</v>
      </c>
      <c r="MWM19">
        <f>'SEGUIMIENTO CONVENIOS'!MWH572</f>
        <v>0</v>
      </c>
      <c r="MWN19">
        <f>'SEGUIMIENTO CONVENIOS'!MWI572</f>
        <v>0</v>
      </c>
      <c r="MWO19">
        <f>'SEGUIMIENTO CONVENIOS'!MWJ572</f>
        <v>0</v>
      </c>
      <c r="MWP19">
        <f>'SEGUIMIENTO CONVENIOS'!MWK572</f>
        <v>0</v>
      </c>
      <c r="MWQ19">
        <f>'SEGUIMIENTO CONVENIOS'!MWL572</f>
        <v>0</v>
      </c>
      <c r="MWR19">
        <f>'SEGUIMIENTO CONVENIOS'!MWM572</f>
        <v>0</v>
      </c>
      <c r="MWS19">
        <f>'SEGUIMIENTO CONVENIOS'!MWN572</f>
        <v>0</v>
      </c>
      <c r="MWT19">
        <f>'SEGUIMIENTO CONVENIOS'!MWO572</f>
        <v>0</v>
      </c>
      <c r="MWU19">
        <f>'SEGUIMIENTO CONVENIOS'!MWP572</f>
        <v>0</v>
      </c>
      <c r="MWV19">
        <f>'SEGUIMIENTO CONVENIOS'!MWQ572</f>
        <v>0</v>
      </c>
      <c r="MWW19">
        <f>'SEGUIMIENTO CONVENIOS'!MWR572</f>
        <v>0</v>
      </c>
      <c r="MWX19">
        <f>'SEGUIMIENTO CONVENIOS'!MWS572</f>
        <v>0</v>
      </c>
      <c r="MWY19">
        <f>'SEGUIMIENTO CONVENIOS'!MWT572</f>
        <v>0</v>
      </c>
      <c r="MWZ19">
        <f>'SEGUIMIENTO CONVENIOS'!MWU572</f>
        <v>0</v>
      </c>
      <c r="MXA19">
        <f>'SEGUIMIENTO CONVENIOS'!MWV572</f>
        <v>0</v>
      </c>
      <c r="MXB19">
        <f>'SEGUIMIENTO CONVENIOS'!MWW572</f>
        <v>0</v>
      </c>
      <c r="MXC19">
        <f>'SEGUIMIENTO CONVENIOS'!MWX572</f>
        <v>0</v>
      </c>
      <c r="MXD19">
        <f>'SEGUIMIENTO CONVENIOS'!MWY572</f>
        <v>0</v>
      </c>
      <c r="MXE19">
        <f>'SEGUIMIENTO CONVENIOS'!MWZ572</f>
        <v>0</v>
      </c>
      <c r="MXF19">
        <f>'SEGUIMIENTO CONVENIOS'!MXA572</f>
        <v>0</v>
      </c>
      <c r="MXG19">
        <f>'SEGUIMIENTO CONVENIOS'!MXB572</f>
        <v>0</v>
      </c>
      <c r="MXH19">
        <f>'SEGUIMIENTO CONVENIOS'!MXC572</f>
        <v>0</v>
      </c>
      <c r="MXI19">
        <f>'SEGUIMIENTO CONVENIOS'!MXD572</f>
        <v>0</v>
      </c>
      <c r="MXJ19">
        <f>'SEGUIMIENTO CONVENIOS'!MXE572</f>
        <v>0</v>
      </c>
      <c r="MXK19">
        <f>'SEGUIMIENTO CONVENIOS'!MXF572</f>
        <v>0</v>
      </c>
      <c r="MXL19">
        <f>'SEGUIMIENTO CONVENIOS'!MXG572</f>
        <v>0</v>
      </c>
      <c r="MXM19">
        <f>'SEGUIMIENTO CONVENIOS'!MXH572</f>
        <v>0</v>
      </c>
      <c r="MXN19">
        <f>'SEGUIMIENTO CONVENIOS'!MXI572</f>
        <v>0</v>
      </c>
      <c r="MXO19">
        <f>'SEGUIMIENTO CONVENIOS'!MXJ572</f>
        <v>0</v>
      </c>
      <c r="MXP19">
        <f>'SEGUIMIENTO CONVENIOS'!MXK572</f>
        <v>0</v>
      </c>
      <c r="MXQ19">
        <f>'SEGUIMIENTO CONVENIOS'!MXL572</f>
        <v>0</v>
      </c>
      <c r="MXR19">
        <f>'SEGUIMIENTO CONVENIOS'!MXM572</f>
        <v>0</v>
      </c>
      <c r="MXS19">
        <f>'SEGUIMIENTO CONVENIOS'!MXN572</f>
        <v>0</v>
      </c>
      <c r="MXT19">
        <f>'SEGUIMIENTO CONVENIOS'!MXO572</f>
        <v>0</v>
      </c>
      <c r="MXU19">
        <f>'SEGUIMIENTO CONVENIOS'!MXP572</f>
        <v>0</v>
      </c>
      <c r="MXV19">
        <f>'SEGUIMIENTO CONVENIOS'!MXQ572</f>
        <v>0</v>
      </c>
      <c r="MXW19">
        <f>'SEGUIMIENTO CONVENIOS'!MXR572</f>
        <v>0</v>
      </c>
      <c r="MXX19">
        <f>'SEGUIMIENTO CONVENIOS'!MXS572</f>
        <v>0</v>
      </c>
      <c r="MXY19">
        <f>'SEGUIMIENTO CONVENIOS'!MXT572</f>
        <v>0</v>
      </c>
      <c r="MXZ19">
        <f>'SEGUIMIENTO CONVENIOS'!MXU572</f>
        <v>0</v>
      </c>
      <c r="MYA19">
        <f>'SEGUIMIENTO CONVENIOS'!MXV572</f>
        <v>0</v>
      </c>
      <c r="MYB19">
        <f>'SEGUIMIENTO CONVENIOS'!MXW572</f>
        <v>0</v>
      </c>
      <c r="MYC19">
        <f>'SEGUIMIENTO CONVENIOS'!MXX572</f>
        <v>0</v>
      </c>
      <c r="MYD19">
        <f>'SEGUIMIENTO CONVENIOS'!MXY572</f>
        <v>0</v>
      </c>
      <c r="MYE19">
        <f>'SEGUIMIENTO CONVENIOS'!MXZ572</f>
        <v>0</v>
      </c>
      <c r="MYF19">
        <f>'SEGUIMIENTO CONVENIOS'!MYA572</f>
        <v>0</v>
      </c>
      <c r="MYG19">
        <f>'SEGUIMIENTO CONVENIOS'!MYB572</f>
        <v>0</v>
      </c>
      <c r="MYH19">
        <f>'SEGUIMIENTO CONVENIOS'!MYC572</f>
        <v>0</v>
      </c>
      <c r="MYI19">
        <f>'SEGUIMIENTO CONVENIOS'!MYD572</f>
        <v>0</v>
      </c>
      <c r="MYJ19">
        <f>'SEGUIMIENTO CONVENIOS'!MYE572</f>
        <v>0</v>
      </c>
      <c r="MYK19">
        <f>'SEGUIMIENTO CONVENIOS'!MYF572</f>
        <v>0</v>
      </c>
      <c r="MYL19">
        <f>'SEGUIMIENTO CONVENIOS'!MYG572</f>
        <v>0</v>
      </c>
      <c r="MYM19">
        <f>'SEGUIMIENTO CONVENIOS'!MYH572</f>
        <v>0</v>
      </c>
      <c r="MYN19">
        <f>'SEGUIMIENTO CONVENIOS'!MYI572</f>
        <v>0</v>
      </c>
      <c r="MYO19">
        <f>'SEGUIMIENTO CONVENIOS'!MYJ572</f>
        <v>0</v>
      </c>
      <c r="MYP19">
        <f>'SEGUIMIENTO CONVENIOS'!MYK572</f>
        <v>0</v>
      </c>
      <c r="MYQ19">
        <f>'SEGUIMIENTO CONVENIOS'!MYL572</f>
        <v>0</v>
      </c>
      <c r="MYR19">
        <f>'SEGUIMIENTO CONVENIOS'!MYM572</f>
        <v>0</v>
      </c>
      <c r="MYS19">
        <f>'SEGUIMIENTO CONVENIOS'!MYN572</f>
        <v>0</v>
      </c>
      <c r="MYT19">
        <f>'SEGUIMIENTO CONVENIOS'!MYO572</f>
        <v>0</v>
      </c>
      <c r="MYU19">
        <f>'SEGUIMIENTO CONVENIOS'!MYP572</f>
        <v>0</v>
      </c>
      <c r="MYV19">
        <f>'SEGUIMIENTO CONVENIOS'!MYQ572</f>
        <v>0</v>
      </c>
      <c r="MYW19">
        <f>'SEGUIMIENTO CONVENIOS'!MYR572</f>
        <v>0</v>
      </c>
      <c r="MYX19">
        <f>'SEGUIMIENTO CONVENIOS'!MYS572</f>
        <v>0</v>
      </c>
      <c r="MYY19">
        <f>'SEGUIMIENTO CONVENIOS'!MYT572</f>
        <v>0</v>
      </c>
      <c r="MYZ19">
        <f>'SEGUIMIENTO CONVENIOS'!MYU572</f>
        <v>0</v>
      </c>
      <c r="MZA19">
        <f>'SEGUIMIENTO CONVENIOS'!MYV572</f>
        <v>0</v>
      </c>
      <c r="MZB19">
        <f>'SEGUIMIENTO CONVENIOS'!MYW572</f>
        <v>0</v>
      </c>
      <c r="MZC19">
        <f>'SEGUIMIENTO CONVENIOS'!MYX572</f>
        <v>0</v>
      </c>
      <c r="MZD19">
        <f>'SEGUIMIENTO CONVENIOS'!MYY572</f>
        <v>0</v>
      </c>
      <c r="MZE19">
        <f>'SEGUIMIENTO CONVENIOS'!MYZ572</f>
        <v>0</v>
      </c>
      <c r="MZF19">
        <f>'SEGUIMIENTO CONVENIOS'!MZA572</f>
        <v>0</v>
      </c>
      <c r="MZG19">
        <f>'SEGUIMIENTO CONVENIOS'!MZB572</f>
        <v>0</v>
      </c>
      <c r="MZH19">
        <f>'SEGUIMIENTO CONVENIOS'!MZC572</f>
        <v>0</v>
      </c>
      <c r="MZI19">
        <f>'SEGUIMIENTO CONVENIOS'!MZD572</f>
        <v>0</v>
      </c>
      <c r="MZJ19">
        <f>'SEGUIMIENTO CONVENIOS'!MZE572</f>
        <v>0</v>
      </c>
      <c r="MZK19">
        <f>'SEGUIMIENTO CONVENIOS'!MZF572</f>
        <v>0</v>
      </c>
      <c r="MZL19">
        <f>'SEGUIMIENTO CONVENIOS'!MZG572</f>
        <v>0</v>
      </c>
      <c r="MZM19">
        <f>'SEGUIMIENTO CONVENIOS'!MZH572</f>
        <v>0</v>
      </c>
      <c r="MZN19">
        <f>'SEGUIMIENTO CONVENIOS'!MZI572</f>
        <v>0</v>
      </c>
      <c r="MZO19">
        <f>'SEGUIMIENTO CONVENIOS'!MZJ572</f>
        <v>0</v>
      </c>
      <c r="MZP19">
        <f>'SEGUIMIENTO CONVENIOS'!MZK572</f>
        <v>0</v>
      </c>
      <c r="MZQ19">
        <f>'SEGUIMIENTO CONVENIOS'!MZL572</f>
        <v>0</v>
      </c>
      <c r="MZR19">
        <f>'SEGUIMIENTO CONVENIOS'!MZM572</f>
        <v>0</v>
      </c>
      <c r="MZS19">
        <f>'SEGUIMIENTO CONVENIOS'!MZN572</f>
        <v>0</v>
      </c>
      <c r="MZT19">
        <f>'SEGUIMIENTO CONVENIOS'!MZO572</f>
        <v>0</v>
      </c>
      <c r="MZU19">
        <f>'SEGUIMIENTO CONVENIOS'!MZP572</f>
        <v>0</v>
      </c>
      <c r="MZV19">
        <f>'SEGUIMIENTO CONVENIOS'!MZQ572</f>
        <v>0</v>
      </c>
      <c r="MZW19">
        <f>'SEGUIMIENTO CONVENIOS'!MZR572</f>
        <v>0</v>
      </c>
      <c r="MZX19">
        <f>'SEGUIMIENTO CONVENIOS'!MZS572</f>
        <v>0</v>
      </c>
      <c r="MZY19">
        <f>'SEGUIMIENTO CONVENIOS'!MZT572</f>
        <v>0</v>
      </c>
      <c r="MZZ19">
        <f>'SEGUIMIENTO CONVENIOS'!MZU572</f>
        <v>0</v>
      </c>
      <c r="NAA19">
        <f>'SEGUIMIENTO CONVENIOS'!MZV572</f>
        <v>0</v>
      </c>
      <c r="NAB19">
        <f>'SEGUIMIENTO CONVENIOS'!MZW572</f>
        <v>0</v>
      </c>
      <c r="NAC19">
        <f>'SEGUIMIENTO CONVENIOS'!MZX572</f>
        <v>0</v>
      </c>
      <c r="NAD19">
        <f>'SEGUIMIENTO CONVENIOS'!MZY572</f>
        <v>0</v>
      </c>
      <c r="NAE19">
        <f>'SEGUIMIENTO CONVENIOS'!MZZ572</f>
        <v>0</v>
      </c>
      <c r="NAF19">
        <f>'SEGUIMIENTO CONVENIOS'!NAA572</f>
        <v>0</v>
      </c>
      <c r="NAG19">
        <f>'SEGUIMIENTO CONVENIOS'!NAB572</f>
        <v>0</v>
      </c>
      <c r="NAH19">
        <f>'SEGUIMIENTO CONVENIOS'!NAC572</f>
        <v>0</v>
      </c>
      <c r="NAI19">
        <f>'SEGUIMIENTO CONVENIOS'!NAD572</f>
        <v>0</v>
      </c>
      <c r="NAJ19">
        <f>'SEGUIMIENTO CONVENIOS'!NAE572</f>
        <v>0</v>
      </c>
      <c r="NAK19">
        <f>'SEGUIMIENTO CONVENIOS'!NAF572</f>
        <v>0</v>
      </c>
      <c r="NAL19">
        <f>'SEGUIMIENTO CONVENIOS'!NAG572</f>
        <v>0</v>
      </c>
      <c r="NAM19">
        <f>'SEGUIMIENTO CONVENIOS'!NAH572</f>
        <v>0</v>
      </c>
      <c r="NAN19">
        <f>'SEGUIMIENTO CONVENIOS'!NAI572</f>
        <v>0</v>
      </c>
      <c r="NAO19">
        <f>'SEGUIMIENTO CONVENIOS'!NAJ572</f>
        <v>0</v>
      </c>
      <c r="NAP19">
        <f>'SEGUIMIENTO CONVENIOS'!NAK572</f>
        <v>0</v>
      </c>
      <c r="NAQ19">
        <f>'SEGUIMIENTO CONVENIOS'!NAL572</f>
        <v>0</v>
      </c>
      <c r="NAR19">
        <f>'SEGUIMIENTO CONVENIOS'!NAM572</f>
        <v>0</v>
      </c>
      <c r="NAS19">
        <f>'SEGUIMIENTO CONVENIOS'!NAN572</f>
        <v>0</v>
      </c>
      <c r="NAT19">
        <f>'SEGUIMIENTO CONVENIOS'!NAO572</f>
        <v>0</v>
      </c>
      <c r="NAU19">
        <f>'SEGUIMIENTO CONVENIOS'!NAP572</f>
        <v>0</v>
      </c>
      <c r="NAV19">
        <f>'SEGUIMIENTO CONVENIOS'!NAQ572</f>
        <v>0</v>
      </c>
      <c r="NAW19">
        <f>'SEGUIMIENTO CONVENIOS'!NAR572</f>
        <v>0</v>
      </c>
      <c r="NAX19">
        <f>'SEGUIMIENTO CONVENIOS'!NAS572</f>
        <v>0</v>
      </c>
      <c r="NAY19">
        <f>'SEGUIMIENTO CONVENIOS'!NAT572</f>
        <v>0</v>
      </c>
      <c r="NAZ19">
        <f>'SEGUIMIENTO CONVENIOS'!NAU572</f>
        <v>0</v>
      </c>
      <c r="NBA19">
        <f>'SEGUIMIENTO CONVENIOS'!NAV572</f>
        <v>0</v>
      </c>
      <c r="NBB19">
        <f>'SEGUIMIENTO CONVENIOS'!NAW572</f>
        <v>0</v>
      </c>
      <c r="NBC19">
        <f>'SEGUIMIENTO CONVENIOS'!NAX572</f>
        <v>0</v>
      </c>
      <c r="NBD19">
        <f>'SEGUIMIENTO CONVENIOS'!NAY572</f>
        <v>0</v>
      </c>
      <c r="NBE19">
        <f>'SEGUIMIENTO CONVENIOS'!NAZ572</f>
        <v>0</v>
      </c>
      <c r="NBF19">
        <f>'SEGUIMIENTO CONVENIOS'!NBA572</f>
        <v>0</v>
      </c>
      <c r="NBG19">
        <f>'SEGUIMIENTO CONVENIOS'!NBB572</f>
        <v>0</v>
      </c>
      <c r="NBH19">
        <f>'SEGUIMIENTO CONVENIOS'!NBC572</f>
        <v>0</v>
      </c>
      <c r="NBI19">
        <f>'SEGUIMIENTO CONVENIOS'!NBD572</f>
        <v>0</v>
      </c>
      <c r="NBJ19">
        <f>'SEGUIMIENTO CONVENIOS'!NBE572</f>
        <v>0</v>
      </c>
      <c r="NBK19">
        <f>'SEGUIMIENTO CONVENIOS'!NBF572</f>
        <v>0</v>
      </c>
      <c r="NBL19">
        <f>'SEGUIMIENTO CONVENIOS'!NBG572</f>
        <v>0</v>
      </c>
      <c r="NBM19">
        <f>'SEGUIMIENTO CONVENIOS'!NBH572</f>
        <v>0</v>
      </c>
      <c r="NBN19">
        <f>'SEGUIMIENTO CONVENIOS'!NBI572</f>
        <v>0</v>
      </c>
      <c r="NBO19">
        <f>'SEGUIMIENTO CONVENIOS'!NBJ572</f>
        <v>0</v>
      </c>
      <c r="NBP19">
        <f>'SEGUIMIENTO CONVENIOS'!NBK572</f>
        <v>0</v>
      </c>
      <c r="NBQ19">
        <f>'SEGUIMIENTO CONVENIOS'!NBL572</f>
        <v>0</v>
      </c>
      <c r="NBR19">
        <f>'SEGUIMIENTO CONVENIOS'!NBM572</f>
        <v>0</v>
      </c>
      <c r="NBS19">
        <f>'SEGUIMIENTO CONVENIOS'!NBN572</f>
        <v>0</v>
      </c>
      <c r="NBT19">
        <f>'SEGUIMIENTO CONVENIOS'!NBO572</f>
        <v>0</v>
      </c>
      <c r="NBU19">
        <f>'SEGUIMIENTO CONVENIOS'!NBP572</f>
        <v>0</v>
      </c>
      <c r="NBV19">
        <f>'SEGUIMIENTO CONVENIOS'!NBQ572</f>
        <v>0</v>
      </c>
      <c r="NBW19">
        <f>'SEGUIMIENTO CONVENIOS'!NBR572</f>
        <v>0</v>
      </c>
      <c r="NBX19">
        <f>'SEGUIMIENTO CONVENIOS'!NBS572</f>
        <v>0</v>
      </c>
      <c r="NBY19">
        <f>'SEGUIMIENTO CONVENIOS'!NBT572</f>
        <v>0</v>
      </c>
      <c r="NBZ19">
        <f>'SEGUIMIENTO CONVENIOS'!NBU572</f>
        <v>0</v>
      </c>
      <c r="NCA19">
        <f>'SEGUIMIENTO CONVENIOS'!NBV572</f>
        <v>0</v>
      </c>
      <c r="NCB19">
        <f>'SEGUIMIENTO CONVENIOS'!NBW572</f>
        <v>0</v>
      </c>
      <c r="NCC19">
        <f>'SEGUIMIENTO CONVENIOS'!NBX572</f>
        <v>0</v>
      </c>
      <c r="NCD19">
        <f>'SEGUIMIENTO CONVENIOS'!NBY572</f>
        <v>0</v>
      </c>
      <c r="NCE19">
        <f>'SEGUIMIENTO CONVENIOS'!NBZ572</f>
        <v>0</v>
      </c>
      <c r="NCF19">
        <f>'SEGUIMIENTO CONVENIOS'!NCA572</f>
        <v>0</v>
      </c>
      <c r="NCG19">
        <f>'SEGUIMIENTO CONVENIOS'!NCB572</f>
        <v>0</v>
      </c>
      <c r="NCH19">
        <f>'SEGUIMIENTO CONVENIOS'!NCC572</f>
        <v>0</v>
      </c>
      <c r="NCI19">
        <f>'SEGUIMIENTO CONVENIOS'!NCD572</f>
        <v>0</v>
      </c>
      <c r="NCJ19">
        <f>'SEGUIMIENTO CONVENIOS'!NCE572</f>
        <v>0</v>
      </c>
      <c r="NCK19">
        <f>'SEGUIMIENTO CONVENIOS'!NCF572</f>
        <v>0</v>
      </c>
      <c r="NCL19">
        <f>'SEGUIMIENTO CONVENIOS'!NCG572</f>
        <v>0</v>
      </c>
      <c r="NCM19">
        <f>'SEGUIMIENTO CONVENIOS'!NCH572</f>
        <v>0</v>
      </c>
      <c r="NCN19">
        <f>'SEGUIMIENTO CONVENIOS'!NCI572</f>
        <v>0</v>
      </c>
      <c r="NCO19">
        <f>'SEGUIMIENTO CONVENIOS'!NCJ572</f>
        <v>0</v>
      </c>
      <c r="NCP19">
        <f>'SEGUIMIENTO CONVENIOS'!NCK572</f>
        <v>0</v>
      </c>
      <c r="NCQ19">
        <f>'SEGUIMIENTO CONVENIOS'!NCL572</f>
        <v>0</v>
      </c>
      <c r="NCR19">
        <f>'SEGUIMIENTO CONVENIOS'!NCM572</f>
        <v>0</v>
      </c>
      <c r="NCS19">
        <f>'SEGUIMIENTO CONVENIOS'!NCN572</f>
        <v>0</v>
      </c>
      <c r="NCT19">
        <f>'SEGUIMIENTO CONVENIOS'!NCO572</f>
        <v>0</v>
      </c>
      <c r="NCU19">
        <f>'SEGUIMIENTO CONVENIOS'!NCP572</f>
        <v>0</v>
      </c>
      <c r="NCV19">
        <f>'SEGUIMIENTO CONVENIOS'!NCQ572</f>
        <v>0</v>
      </c>
      <c r="NCW19">
        <f>'SEGUIMIENTO CONVENIOS'!NCR572</f>
        <v>0</v>
      </c>
      <c r="NCX19">
        <f>'SEGUIMIENTO CONVENIOS'!NCS572</f>
        <v>0</v>
      </c>
      <c r="NCY19">
        <f>'SEGUIMIENTO CONVENIOS'!NCT572</f>
        <v>0</v>
      </c>
      <c r="NCZ19">
        <f>'SEGUIMIENTO CONVENIOS'!NCU572</f>
        <v>0</v>
      </c>
      <c r="NDA19">
        <f>'SEGUIMIENTO CONVENIOS'!NCV572</f>
        <v>0</v>
      </c>
      <c r="NDB19">
        <f>'SEGUIMIENTO CONVENIOS'!NCW572</f>
        <v>0</v>
      </c>
      <c r="NDC19">
        <f>'SEGUIMIENTO CONVENIOS'!NCX572</f>
        <v>0</v>
      </c>
      <c r="NDD19">
        <f>'SEGUIMIENTO CONVENIOS'!NCY572</f>
        <v>0</v>
      </c>
      <c r="NDE19">
        <f>'SEGUIMIENTO CONVENIOS'!NCZ572</f>
        <v>0</v>
      </c>
      <c r="NDF19">
        <f>'SEGUIMIENTO CONVENIOS'!NDA572</f>
        <v>0</v>
      </c>
      <c r="NDG19">
        <f>'SEGUIMIENTO CONVENIOS'!NDB572</f>
        <v>0</v>
      </c>
      <c r="NDH19">
        <f>'SEGUIMIENTO CONVENIOS'!NDC572</f>
        <v>0</v>
      </c>
      <c r="NDI19">
        <f>'SEGUIMIENTO CONVENIOS'!NDD572</f>
        <v>0</v>
      </c>
      <c r="NDJ19">
        <f>'SEGUIMIENTO CONVENIOS'!NDE572</f>
        <v>0</v>
      </c>
      <c r="NDK19">
        <f>'SEGUIMIENTO CONVENIOS'!NDF572</f>
        <v>0</v>
      </c>
      <c r="NDL19">
        <f>'SEGUIMIENTO CONVENIOS'!NDG572</f>
        <v>0</v>
      </c>
      <c r="NDM19">
        <f>'SEGUIMIENTO CONVENIOS'!NDH572</f>
        <v>0</v>
      </c>
      <c r="NDN19">
        <f>'SEGUIMIENTO CONVENIOS'!NDI572</f>
        <v>0</v>
      </c>
      <c r="NDO19">
        <f>'SEGUIMIENTO CONVENIOS'!NDJ572</f>
        <v>0</v>
      </c>
      <c r="NDP19">
        <f>'SEGUIMIENTO CONVENIOS'!NDK572</f>
        <v>0</v>
      </c>
      <c r="NDQ19">
        <f>'SEGUIMIENTO CONVENIOS'!NDL572</f>
        <v>0</v>
      </c>
      <c r="NDR19">
        <f>'SEGUIMIENTO CONVENIOS'!NDM572</f>
        <v>0</v>
      </c>
      <c r="NDS19">
        <f>'SEGUIMIENTO CONVENIOS'!NDN572</f>
        <v>0</v>
      </c>
      <c r="NDT19">
        <f>'SEGUIMIENTO CONVENIOS'!NDO572</f>
        <v>0</v>
      </c>
      <c r="NDU19">
        <f>'SEGUIMIENTO CONVENIOS'!NDP572</f>
        <v>0</v>
      </c>
      <c r="NDV19">
        <f>'SEGUIMIENTO CONVENIOS'!NDQ572</f>
        <v>0</v>
      </c>
      <c r="NDW19">
        <f>'SEGUIMIENTO CONVENIOS'!NDR572</f>
        <v>0</v>
      </c>
      <c r="NDX19">
        <f>'SEGUIMIENTO CONVENIOS'!NDS572</f>
        <v>0</v>
      </c>
      <c r="NDY19">
        <f>'SEGUIMIENTO CONVENIOS'!NDT572</f>
        <v>0</v>
      </c>
      <c r="NDZ19">
        <f>'SEGUIMIENTO CONVENIOS'!NDU572</f>
        <v>0</v>
      </c>
      <c r="NEA19">
        <f>'SEGUIMIENTO CONVENIOS'!NDV572</f>
        <v>0</v>
      </c>
      <c r="NEB19">
        <f>'SEGUIMIENTO CONVENIOS'!NDW572</f>
        <v>0</v>
      </c>
      <c r="NEC19">
        <f>'SEGUIMIENTO CONVENIOS'!NDX572</f>
        <v>0</v>
      </c>
      <c r="NED19">
        <f>'SEGUIMIENTO CONVENIOS'!NDY572</f>
        <v>0</v>
      </c>
      <c r="NEE19">
        <f>'SEGUIMIENTO CONVENIOS'!NDZ572</f>
        <v>0</v>
      </c>
      <c r="NEF19">
        <f>'SEGUIMIENTO CONVENIOS'!NEA572</f>
        <v>0</v>
      </c>
      <c r="NEG19">
        <f>'SEGUIMIENTO CONVENIOS'!NEB572</f>
        <v>0</v>
      </c>
      <c r="NEH19">
        <f>'SEGUIMIENTO CONVENIOS'!NEC572</f>
        <v>0</v>
      </c>
      <c r="NEI19">
        <f>'SEGUIMIENTO CONVENIOS'!NED572</f>
        <v>0</v>
      </c>
      <c r="NEJ19">
        <f>'SEGUIMIENTO CONVENIOS'!NEE572</f>
        <v>0</v>
      </c>
      <c r="NEK19">
        <f>'SEGUIMIENTO CONVENIOS'!NEF572</f>
        <v>0</v>
      </c>
      <c r="NEL19">
        <f>'SEGUIMIENTO CONVENIOS'!NEG572</f>
        <v>0</v>
      </c>
      <c r="NEM19">
        <f>'SEGUIMIENTO CONVENIOS'!NEH572</f>
        <v>0</v>
      </c>
      <c r="NEN19">
        <f>'SEGUIMIENTO CONVENIOS'!NEI572</f>
        <v>0</v>
      </c>
      <c r="NEO19">
        <f>'SEGUIMIENTO CONVENIOS'!NEJ572</f>
        <v>0</v>
      </c>
      <c r="NEP19">
        <f>'SEGUIMIENTO CONVENIOS'!NEK572</f>
        <v>0</v>
      </c>
      <c r="NEQ19">
        <f>'SEGUIMIENTO CONVENIOS'!NEL572</f>
        <v>0</v>
      </c>
      <c r="NER19">
        <f>'SEGUIMIENTO CONVENIOS'!NEM572</f>
        <v>0</v>
      </c>
      <c r="NES19">
        <f>'SEGUIMIENTO CONVENIOS'!NEN572</f>
        <v>0</v>
      </c>
      <c r="NET19">
        <f>'SEGUIMIENTO CONVENIOS'!NEO572</f>
        <v>0</v>
      </c>
      <c r="NEU19">
        <f>'SEGUIMIENTO CONVENIOS'!NEP572</f>
        <v>0</v>
      </c>
      <c r="NEV19">
        <f>'SEGUIMIENTO CONVENIOS'!NEQ572</f>
        <v>0</v>
      </c>
      <c r="NEW19">
        <f>'SEGUIMIENTO CONVENIOS'!NER572</f>
        <v>0</v>
      </c>
      <c r="NEX19">
        <f>'SEGUIMIENTO CONVENIOS'!NES572</f>
        <v>0</v>
      </c>
      <c r="NEY19">
        <f>'SEGUIMIENTO CONVENIOS'!NET572</f>
        <v>0</v>
      </c>
      <c r="NEZ19">
        <f>'SEGUIMIENTO CONVENIOS'!NEU572</f>
        <v>0</v>
      </c>
      <c r="NFA19">
        <f>'SEGUIMIENTO CONVENIOS'!NEV572</f>
        <v>0</v>
      </c>
      <c r="NFB19">
        <f>'SEGUIMIENTO CONVENIOS'!NEW572</f>
        <v>0</v>
      </c>
      <c r="NFC19">
        <f>'SEGUIMIENTO CONVENIOS'!NEX572</f>
        <v>0</v>
      </c>
      <c r="NFD19">
        <f>'SEGUIMIENTO CONVENIOS'!NEY572</f>
        <v>0</v>
      </c>
      <c r="NFE19">
        <f>'SEGUIMIENTO CONVENIOS'!NEZ572</f>
        <v>0</v>
      </c>
      <c r="NFF19">
        <f>'SEGUIMIENTO CONVENIOS'!NFA572</f>
        <v>0</v>
      </c>
      <c r="NFG19">
        <f>'SEGUIMIENTO CONVENIOS'!NFB572</f>
        <v>0</v>
      </c>
      <c r="NFH19">
        <f>'SEGUIMIENTO CONVENIOS'!NFC572</f>
        <v>0</v>
      </c>
      <c r="NFI19">
        <f>'SEGUIMIENTO CONVENIOS'!NFD572</f>
        <v>0</v>
      </c>
      <c r="NFJ19">
        <f>'SEGUIMIENTO CONVENIOS'!NFE572</f>
        <v>0</v>
      </c>
      <c r="NFK19">
        <f>'SEGUIMIENTO CONVENIOS'!NFF572</f>
        <v>0</v>
      </c>
      <c r="NFL19">
        <f>'SEGUIMIENTO CONVENIOS'!NFG572</f>
        <v>0</v>
      </c>
      <c r="NFM19">
        <f>'SEGUIMIENTO CONVENIOS'!NFH572</f>
        <v>0</v>
      </c>
      <c r="NFN19">
        <f>'SEGUIMIENTO CONVENIOS'!NFI572</f>
        <v>0</v>
      </c>
      <c r="NFO19">
        <f>'SEGUIMIENTO CONVENIOS'!NFJ572</f>
        <v>0</v>
      </c>
      <c r="NFP19">
        <f>'SEGUIMIENTO CONVENIOS'!NFK572</f>
        <v>0</v>
      </c>
      <c r="NFQ19">
        <f>'SEGUIMIENTO CONVENIOS'!NFL572</f>
        <v>0</v>
      </c>
      <c r="NFR19">
        <f>'SEGUIMIENTO CONVENIOS'!NFM572</f>
        <v>0</v>
      </c>
      <c r="NFS19">
        <f>'SEGUIMIENTO CONVENIOS'!NFN572</f>
        <v>0</v>
      </c>
      <c r="NFT19">
        <f>'SEGUIMIENTO CONVENIOS'!NFO572</f>
        <v>0</v>
      </c>
      <c r="NFU19">
        <f>'SEGUIMIENTO CONVENIOS'!NFP572</f>
        <v>0</v>
      </c>
      <c r="NFV19">
        <f>'SEGUIMIENTO CONVENIOS'!NFQ572</f>
        <v>0</v>
      </c>
      <c r="NFW19">
        <f>'SEGUIMIENTO CONVENIOS'!NFR572</f>
        <v>0</v>
      </c>
      <c r="NFX19">
        <f>'SEGUIMIENTO CONVENIOS'!NFS572</f>
        <v>0</v>
      </c>
      <c r="NFY19">
        <f>'SEGUIMIENTO CONVENIOS'!NFT572</f>
        <v>0</v>
      </c>
      <c r="NFZ19">
        <f>'SEGUIMIENTO CONVENIOS'!NFU572</f>
        <v>0</v>
      </c>
      <c r="NGA19">
        <f>'SEGUIMIENTO CONVENIOS'!NFV572</f>
        <v>0</v>
      </c>
      <c r="NGB19">
        <f>'SEGUIMIENTO CONVENIOS'!NFW572</f>
        <v>0</v>
      </c>
      <c r="NGC19">
        <f>'SEGUIMIENTO CONVENIOS'!NFX572</f>
        <v>0</v>
      </c>
      <c r="NGD19">
        <f>'SEGUIMIENTO CONVENIOS'!NFY572</f>
        <v>0</v>
      </c>
      <c r="NGE19">
        <f>'SEGUIMIENTO CONVENIOS'!NFZ572</f>
        <v>0</v>
      </c>
      <c r="NGF19">
        <f>'SEGUIMIENTO CONVENIOS'!NGA572</f>
        <v>0</v>
      </c>
      <c r="NGG19">
        <f>'SEGUIMIENTO CONVENIOS'!NGB572</f>
        <v>0</v>
      </c>
      <c r="NGH19">
        <f>'SEGUIMIENTO CONVENIOS'!NGC572</f>
        <v>0</v>
      </c>
      <c r="NGI19">
        <f>'SEGUIMIENTO CONVENIOS'!NGD572</f>
        <v>0</v>
      </c>
      <c r="NGJ19">
        <f>'SEGUIMIENTO CONVENIOS'!NGE572</f>
        <v>0</v>
      </c>
      <c r="NGK19">
        <f>'SEGUIMIENTO CONVENIOS'!NGF572</f>
        <v>0</v>
      </c>
      <c r="NGL19">
        <f>'SEGUIMIENTO CONVENIOS'!NGG572</f>
        <v>0</v>
      </c>
      <c r="NGM19">
        <f>'SEGUIMIENTO CONVENIOS'!NGH572</f>
        <v>0</v>
      </c>
      <c r="NGN19">
        <f>'SEGUIMIENTO CONVENIOS'!NGI572</f>
        <v>0</v>
      </c>
      <c r="NGO19">
        <f>'SEGUIMIENTO CONVENIOS'!NGJ572</f>
        <v>0</v>
      </c>
      <c r="NGP19">
        <f>'SEGUIMIENTO CONVENIOS'!NGK572</f>
        <v>0</v>
      </c>
      <c r="NGQ19">
        <f>'SEGUIMIENTO CONVENIOS'!NGL572</f>
        <v>0</v>
      </c>
      <c r="NGR19">
        <f>'SEGUIMIENTO CONVENIOS'!NGM572</f>
        <v>0</v>
      </c>
      <c r="NGS19">
        <f>'SEGUIMIENTO CONVENIOS'!NGN572</f>
        <v>0</v>
      </c>
      <c r="NGT19">
        <f>'SEGUIMIENTO CONVENIOS'!NGO572</f>
        <v>0</v>
      </c>
      <c r="NGU19">
        <f>'SEGUIMIENTO CONVENIOS'!NGP572</f>
        <v>0</v>
      </c>
      <c r="NGV19">
        <f>'SEGUIMIENTO CONVENIOS'!NGQ572</f>
        <v>0</v>
      </c>
      <c r="NGW19">
        <f>'SEGUIMIENTO CONVENIOS'!NGR572</f>
        <v>0</v>
      </c>
      <c r="NGX19">
        <f>'SEGUIMIENTO CONVENIOS'!NGS572</f>
        <v>0</v>
      </c>
      <c r="NGY19">
        <f>'SEGUIMIENTO CONVENIOS'!NGT572</f>
        <v>0</v>
      </c>
      <c r="NGZ19">
        <f>'SEGUIMIENTO CONVENIOS'!NGU572</f>
        <v>0</v>
      </c>
      <c r="NHA19">
        <f>'SEGUIMIENTO CONVENIOS'!NGV572</f>
        <v>0</v>
      </c>
      <c r="NHB19">
        <f>'SEGUIMIENTO CONVENIOS'!NGW572</f>
        <v>0</v>
      </c>
      <c r="NHC19">
        <f>'SEGUIMIENTO CONVENIOS'!NGX572</f>
        <v>0</v>
      </c>
      <c r="NHD19">
        <f>'SEGUIMIENTO CONVENIOS'!NGY572</f>
        <v>0</v>
      </c>
      <c r="NHE19">
        <f>'SEGUIMIENTO CONVENIOS'!NGZ572</f>
        <v>0</v>
      </c>
      <c r="NHF19">
        <f>'SEGUIMIENTO CONVENIOS'!NHA572</f>
        <v>0</v>
      </c>
      <c r="NHG19">
        <f>'SEGUIMIENTO CONVENIOS'!NHB572</f>
        <v>0</v>
      </c>
      <c r="NHH19">
        <f>'SEGUIMIENTO CONVENIOS'!NHC572</f>
        <v>0</v>
      </c>
      <c r="NHI19">
        <f>'SEGUIMIENTO CONVENIOS'!NHD572</f>
        <v>0</v>
      </c>
      <c r="NHJ19">
        <f>'SEGUIMIENTO CONVENIOS'!NHE572</f>
        <v>0</v>
      </c>
      <c r="NHK19">
        <f>'SEGUIMIENTO CONVENIOS'!NHF572</f>
        <v>0</v>
      </c>
      <c r="NHL19">
        <f>'SEGUIMIENTO CONVENIOS'!NHG572</f>
        <v>0</v>
      </c>
      <c r="NHM19">
        <f>'SEGUIMIENTO CONVENIOS'!NHH572</f>
        <v>0</v>
      </c>
      <c r="NHN19">
        <f>'SEGUIMIENTO CONVENIOS'!NHI572</f>
        <v>0</v>
      </c>
      <c r="NHO19">
        <f>'SEGUIMIENTO CONVENIOS'!NHJ572</f>
        <v>0</v>
      </c>
      <c r="NHP19">
        <f>'SEGUIMIENTO CONVENIOS'!NHK572</f>
        <v>0</v>
      </c>
      <c r="NHQ19">
        <f>'SEGUIMIENTO CONVENIOS'!NHL572</f>
        <v>0</v>
      </c>
      <c r="NHR19">
        <f>'SEGUIMIENTO CONVENIOS'!NHM572</f>
        <v>0</v>
      </c>
      <c r="NHS19">
        <f>'SEGUIMIENTO CONVENIOS'!NHN572</f>
        <v>0</v>
      </c>
      <c r="NHT19">
        <f>'SEGUIMIENTO CONVENIOS'!NHO572</f>
        <v>0</v>
      </c>
      <c r="NHU19">
        <f>'SEGUIMIENTO CONVENIOS'!NHP572</f>
        <v>0</v>
      </c>
      <c r="NHV19">
        <f>'SEGUIMIENTO CONVENIOS'!NHQ572</f>
        <v>0</v>
      </c>
      <c r="NHW19">
        <f>'SEGUIMIENTO CONVENIOS'!NHR572</f>
        <v>0</v>
      </c>
      <c r="NHX19">
        <f>'SEGUIMIENTO CONVENIOS'!NHS572</f>
        <v>0</v>
      </c>
      <c r="NHY19">
        <f>'SEGUIMIENTO CONVENIOS'!NHT572</f>
        <v>0</v>
      </c>
      <c r="NHZ19">
        <f>'SEGUIMIENTO CONVENIOS'!NHU572</f>
        <v>0</v>
      </c>
      <c r="NIA19">
        <f>'SEGUIMIENTO CONVENIOS'!NHV572</f>
        <v>0</v>
      </c>
      <c r="NIB19">
        <f>'SEGUIMIENTO CONVENIOS'!NHW572</f>
        <v>0</v>
      </c>
      <c r="NIC19">
        <f>'SEGUIMIENTO CONVENIOS'!NHX572</f>
        <v>0</v>
      </c>
      <c r="NID19">
        <f>'SEGUIMIENTO CONVENIOS'!NHY572</f>
        <v>0</v>
      </c>
      <c r="NIE19">
        <f>'SEGUIMIENTO CONVENIOS'!NHZ572</f>
        <v>0</v>
      </c>
      <c r="NIF19">
        <f>'SEGUIMIENTO CONVENIOS'!NIA572</f>
        <v>0</v>
      </c>
      <c r="NIG19">
        <f>'SEGUIMIENTO CONVENIOS'!NIB572</f>
        <v>0</v>
      </c>
      <c r="NIH19">
        <f>'SEGUIMIENTO CONVENIOS'!NIC572</f>
        <v>0</v>
      </c>
      <c r="NII19">
        <f>'SEGUIMIENTO CONVENIOS'!NID572</f>
        <v>0</v>
      </c>
      <c r="NIJ19">
        <f>'SEGUIMIENTO CONVENIOS'!NIE572</f>
        <v>0</v>
      </c>
      <c r="NIK19">
        <f>'SEGUIMIENTO CONVENIOS'!NIF572</f>
        <v>0</v>
      </c>
      <c r="NIL19">
        <f>'SEGUIMIENTO CONVENIOS'!NIG572</f>
        <v>0</v>
      </c>
      <c r="NIM19">
        <f>'SEGUIMIENTO CONVENIOS'!NIH572</f>
        <v>0</v>
      </c>
      <c r="NIN19">
        <f>'SEGUIMIENTO CONVENIOS'!NII572</f>
        <v>0</v>
      </c>
      <c r="NIO19">
        <f>'SEGUIMIENTO CONVENIOS'!NIJ572</f>
        <v>0</v>
      </c>
      <c r="NIP19">
        <f>'SEGUIMIENTO CONVENIOS'!NIK572</f>
        <v>0</v>
      </c>
      <c r="NIQ19">
        <f>'SEGUIMIENTO CONVENIOS'!NIL572</f>
        <v>0</v>
      </c>
      <c r="NIR19">
        <f>'SEGUIMIENTO CONVENIOS'!NIM572</f>
        <v>0</v>
      </c>
      <c r="NIS19">
        <f>'SEGUIMIENTO CONVENIOS'!NIN572</f>
        <v>0</v>
      </c>
      <c r="NIT19">
        <f>'SEGUIMIENTO CONVENIOS'!NIO572</f>
        <v>0</v>
      </c>
      <c r="NIU19">
        <f>'SEGUIMIENTO CONVENIOS'!NIP572</f>
        <v>0</v>
      </c>
      <c r="NIV19">
        <f>'SEGUIMIENTO CONVENIOS'!NIQ572</f>
        <v>0</v>
      </c>
      <c r="NIW19">
        <f>'SEGUIMIENTO CONVENIOS'!NIR572</f>
        <v>0</v>
      </c>
      <c r="NIX19">
        <f>'SEGUIMIENTO CONVENIOS'!NIS572</f>
        <v>0</v>
      </c>
      <c r="NIY19">
        <f>'SEGUIMIENTO CONVENIOS'!NIT572</f>
        <v>0</v>
      </c>
      <c r="NIZ19">
        <f>'SEGUIMIENTO CONVENIOS'!NIU572</f>
        <v>0</v>
      </c>
      <c r="NJA19">
        <f>'SEGUIMIENTO CONVENIOS'!NIV572</f>
        <v>0</v>
      </c>
      <c r="NJB19">
        <f>'SEGUIMIENTO CONVENIOS'!NIW572</f>
        <v>0</v>
      </c>
      <c r="NJC19">
        <f>'SEGUIMIENTO CONVENIOS'!NIX572</f>
        <v>0</v>
      </c>
      <c r="NJD19">
        <f>'SEGUIMIENTO CONVENIOS'!NIY572</f>
        <v>0</v>
      </c>
      <c r="NJE19">
        <f>'SEGUIMIENTO CONVENIOS'!NIZ572</f>
        <v>0</v>
      </c>
      <c r="NJF19">
        <f>'SEGUIMIENTO CONVENIOS'!NJA572</f>
        <v>0</v>
      </c>
      <c r="NJG19">
        <f>'SEGUIMIENTO CONVENIOS'!NJB572</f>
        <v>0</v>
      </c>
      <c r="NJH19">
        <f>'SEGUIMIENTO CONVENIOS'!NJC572</f>
        <v>0</v>
      </c>
      <c r="NJI19">
        <f>'SEGUIMIENTO CONVENIOS'!NJD572</f>
        <v>0</v>
      </c>
      <c r="NJJ19">
        <f>'SEGUIMIENTO CONVENIOS'!NJE572</f>
        <v>0</v>
      </c>
      <c r="NJK19">
        <f>'SEGUIMIENTO CONVENIOS'!NJF572</f>
        <v>0</v>
      </c>
      <c r="NJL19">
        <f>'SEGUIMIENTO CONVENIOS'!NJG572</f>
        <v>0</v>
      </c>
      <c r="NJM19">
        <f>'SEGUIMIENTO CONVENIOS'!NJH572</f>
        <v>0</v>
      </c>
      <c r="NJN19">
        <f>'SEGUIMIENTO CONVENIOS'!NJI572</f>
        <v>0</v>
      </c>
      <c r="NJO19">
        <f>'SEGUIMIENTO CONVENIOS'!NJJ572</f>
        <v>0</v>
      </c>
      <c r="NJP19">
        <f>'SEGUIMIENTO CONVENIOS'!NJK572</f>
        <v>0</v>
      </c>
      <c r="NJQ19">
        <f>'SEGUIMIENTO CONVENIOS'!NJL572</f>
        <v>0</v>
      </c>
      <c r="NJR19">
        <f>'SEGUIMIENTO CONVENIOS'!NJM572</f>
        <v>0</v>
      </c>
      <c r="NJS19">
        <f>'SEGUIMIENTO CONVENIOS'!NJN572</f>
        <v>0</v>
      </c>
      <c r="NJT19">
        <f>'SEGUIMIENTO CONVENIOS'!NJO572</f>
        <v>0</v>
      </c>
      <c r="NJU19">
        <f>'SEGUIMIENTO CONVENIOS'!NJP572</f>
        <v>0</v>
      </c>
      <c r="NJV19">
        <f>'SEGUIMIENTO CONVENIOS'!NJQ572</f>
        <v>0</v>
      </c>
      <c r="NJW19">
        <f>'SEGUIMIENTO CONVENIOS'!NJR572</f>
        <v>0</v>
      </c>
      <c r="NJX19">
        <f>'SEGUIMIENTO CONVENIOS'!NJS572</f>
        <v>0</v>
      </c>
      <c r="NJY19">
        <f>'SEGUIMIENTO CONVENIOS'!NJT572</f>
        <v>0</v>
      </c>
      <c r="NJZ19">
        <f>'SEGUIMIENTO CONVENIOS'!NJU572</f>
        <v>0</v>
      </c>
      <c r="NKA19">
        <f>'SEGUIMIENTO CONVENIOS'!NJV572</f>
        <v>0</v>
      </c>
      <c r="NKB19">
        <f>'SEGUIMIENTO CONVENIOS'!NJW572</f>
        <v>0</v>
      </c>
      <c r="NKC19">
        <f>'SEGUIMIENTO CONVENIOS'!NJX572</f>
        <v>0</v>
      </c>
      <c r="NKD19">
        <f>'SEGUIMIENTO CONVENIOS'!NJY572</f>
        <v>0</v>
      </c>
      <c r="NKE19">
        <f>'SEGUIMIENTO CONVENIOS'!NJZ572</f>
        <v>0</v>
      </c>
      <c r="NKF19">
        <f>'SEGUIMIENTO CONVENIOS'!NKA572</f>
        <v>0</v>
      </c>
      <c r="NKG19">
        <f>'SEGUIMIENTO CONVENIOS'!NKB572</f>
        <v>0</v>
      </c>
      <c r="NKH19">
        <f>'SEGUIMIENTO CONVENIOS'!NKC572</f>
        <v>0</v>
      </c>
      <c r="NKI19">
        <f>'SEGUIMIENTO CONVENIOS'!NKD572</f>
        <v>0</v>
      </c>
      <c r="NKJ19">
        <f>'SEGUIMIENTO CONVENIOS'!NKE572</f>
        <v>0</v>
      </c>
      <c r="NKK19">
        <f>'SEGUIMIENTO CONVENIOS'!NKF572</f>
        <v>0</v>
      </c>
      <c r="NKL19">
        <f>'SEGUIMIENTO CONVENIOS'!NKG572</f>
        <v>0</v>
      </c>
      <c r="NKM19">
        <f>'SEGUIMIENTO CONVENIOS'!NKH572</f>
        <v>0</v>
      </c>
      <c r="NKN19">
        <f>'SEGUIMIENTO CONVENIOS'!NKI572</f>
        <v>0</v>
      </c>
      <c r="NKO19">
        <f>'SEGUIMIENTO CONVENIOS'!NKJ572</f>
        <v>0</v>
      </c>
      <c r="NKP19">
        <f>'SEGUIMIENTO CONVENIOS'!NKK572</f>
        <v>0</v>
      </c>
      <c r="NKQ19">
        <f>'SEGUIMIENTO CONVENIOS'!NKL572</f>
        <v>0</v>
      </c>
      <c r="NKR19">
        <f>'SEGUIMIENTO CONVENIOS'!NKM572</f>
        <v>0</v>
      </c>
      <c r="NKS19">
        <f>'SEGUIMIENTO CONVENIOS'!NKN572</f>
        <v>0</v>
      </c>
      <c r="NKT19">
        <f>'SEGUIMIENTO CONVENIOS'!NKO572</f>
        <v>0</v>
      </c>
      <c r="NKU19">
        <f>'SEGUIMIENTO CONVENIOS'!NKP572</f>
        <v>0</v>
      </c>
      <c r="NKV19">
        <f>'SEGUIMIENTO CONVENIOS'!NKQ572</f>
        <v>0</v>
      </c>
      <c r="NKW19">
        <f>'SEGUIMIENTO CONVENIOS'!NKR572</f>
        <v>0</v>
      </c>
      <c r="NKX19">
        <f>'SEGUIMIENTO CONVENIOS'!NKS572</f>
        <v>0</v>
      </c>
      <c r="NKY19">
        <f>'SEGUIMIENTO CONVENIOS'!NKT572</f>
        <v>0</v>
      </c>
      <c r="NKZ19">
        <f>'SEGUIMIENTO CONVENIOS'!NKU572</f>
        <v>0</v>
      </c>
      <c r="NLA19">
        <f>'SEGUIMIENTO CONVENIOS'!NKV572</f>
        <v>0</v>
      </c>
      <c r="NLB19">
        <f>'SEGUIMIENTO CONVENIOS'!NKW572</f>
        <v>0</v>
      </c>
      <c r="NLC19">
        <f>'SEGUIMIENTO CONVENIOS'!NKX572</f>
        <v>0</v>
      </c>
      <c r="NLD19">
        <f>'SEGUIMIENTO CONVENIOS'!NKY572</f>
        <v>0</v>
      </c>
      <c r="NLE19">
        <f>'SEGUIMIENTO CONVENIOS'!NKZ572</f>
        <v>0</v>
      </c>
      <c r="NLF19">
        <f>'SEGUIMIENTO CONVENIOS'!NLA572</f>
        <v>0</v>
      </c>
      <c r="NLG19">
        <f>'SEGUIMIENTO CONVENIOS'!NLB572</f>
        <v>0</v>
      </c>
      <c r="NLH19">
        <f>'SEGUIMIENTO CONVENIOS'!NLC572</f>
        <v>0</v>
      </c>
      <c r="NLI19">
        <f>'SEGUIMIENTO CONVENIOS'!NLD572</f>
        <v>0</v>
      </c>
      <c r="NLJ19">
        <f>'SEGUIMIENTO CONVENIOS'!NLE572</f>
        <v>0</v>
      </c>
      <c r="NLK19">
        <f>'SEGUIMIENTO CONVENIOS'!NLF572</f>
        <v>0</v>
      </c>
      <c r="NLL19">
        <f>'SEGUIMIENTO CONVENIOS'!NLG572</f>
        <v>0</v>
      </c>
      <c r="NLM19">
        <f>'SEGUIMIENTO CONVENIOS'!NLH572</f>
        <v>0</v>
      </c>
      <c r="NLN19">
        <f>'SEGUIMIENTO CONVENIOS'!NLI572</f>
        <v>0</v>
      </c>
      <c r="NLO19">
        <f>'SEGUIMIENTO CONVENIOS'!NLJ572</f>
        <v>0</v>
      </c>
      <c r="NLP19">
        <f>'SEGUIMIENTO CONVENIOS'!NLK572</f>
        <v>0</v>
      </c>
      <c r="NLQ19">
        <f>'SEGUIMIENTO CONVENIOS'!NLL572</f>
        <v>0</v>
      </c>
      <c r="NLR19">
        <f>'SEGUIMIENTO CONVENIOS'!NLM572</f>
        <v>0</v>
      </c>
      <c r="NLS19">
        <f>'SEGUIMIENTO CONVENIOS'!NLN572</f>
        <v>0</v>
      </c>
      <c r="NLT19">
        <f>'SEGUIMIENTO CONVENIOS'!NLO572</f>
        <v>0</v>
      </c>
      <c r="NLU19">
        <f>'SEGUIMIENTO CONVENIOS'!NLP572</f>
        <v>0</v>
      </c>
      <c r="NLV19">
        <f>'SEGUIMIENTO CONVENIOS'!NLQ572</f>
        <v>0</v>
      </c>
      <c r="NLW19">
        <f>'SEGUIMIENTO CONVENIOS'!NLR572</f>
        <v>0</v>
      </c>
      <c r="NLX19">
        <f>'SEGUIMIENTO CONVENIOS'!NLS572</f>
        <v>0</v>
      </c>
      <c r="NLY19">
        <f>'SEGUIMIENTO CONVENIOS'!NLT572</f>
        <v>0</v>
      </c>
      <c r="NLZ19">
        <f>'SEGUIMIENTO CONVENIOS'!NLU572</f>
        <v>0</v>
      </c>
      <c r="NMA19">
        <f>'SEGUIMIENTO CONVENIOS'!NLV572</f>
        <v>0</v>
      </c>
      <c r="NMB19">
        <f>'SEGUIMIENTO CONVENIOS'!NLW572</f>
        <v>0</v>
      </c>
      <c r="NMC19">
        <f>'SEGUIMIENTO CONVENIOS'!NLX572</f>
        <v>0</v>
      </c>
      <c r="NMD19">
        <f>'SEGUIMIENTO CONVENIOS'!NLY572</f>
        <v>0</v>
      </c>
      <c r="NME19">
        <f>'SEGUIMIENTO CONVENIOS'!NLZ572</f>
        <v>0</v>
      </c>
      <c r="NMF19">
        <f>'SEGUIMIENTO CONVENIOS'!NMA572</f>
        <v>0</v>
      </c>
      <c r="NMG19">
        <f>'SEGUIMIENTO CONVENIOS'!NMB572</f>
        <v>0</v>
      </c>
      <c r="NMH19">
        <f>'SEGUIMIENTO CONVENIOS'!NMC572</f>
        <v>0</v>
      </c>
      <c r="NMI19">
        <f>'SEGUIMIENTO CONVENIOS'!NMD572</f>
        <v>0</v>
      </c>
      <c r="NMJ19">
        <f>'SEGUIMIENTO CONVENIOS'!NME572</f>
        <v>0</v>
      </c>
      <c r="NMK19">
        <f>'SEGUIMIENTO CONVENIOS'!NMF572</f>
        <v>0</v>
      </c>
      <c r="NML19">
        <f>'SEGUIMIENTO CONVENIOS'!NMG572</f>
        <v>0</v>
      </c>
      <c r="NMM19">
        <f>'SEGUIMIENTO CONVENIOS'!NMH572</f>
        <v>0</v>
      </c>
      <c r="NMN19">
        <f>'SEGUIMIENTO CONVENIOS'!NMI572</f>
        <v>0</v>
      </c>
      <c r="NMO19">
        <f>'SEGUIMIENTO CONVENIOS'!NMJ572</f>
        <v>0</v>
      </c>
      <c r="NMP19">
        <f>'SEGUIMIENTO CONVENIOS'!NMK572</f>
        <v>0</v>
      </c>
      <c r="NMQ19">
        <f>'SEGUIMIENTO CONVENIOS'!NML572</f>
        <v>0</v>
      </c>
      <c r="NMR19">
        <f>'SEGUIMIENTO CONVENIOS'!NMM572</f>
        <v>0</v>
      </c>
      <c r="NMS19">
        <f>'SEGUIMIENTO CONVENIOS'!NMN572</f>
        <v>0</v>
      </c>
      <c r="NMT19">
        <f>'SEGUIMIENTO CONVENIOS'!NMO572</f>
        <v>0</v>
      </c>
      <c r="NMU19">
        <f>'SEGUIMIENTO CONVENIOS'!NMP572</f>
        <v>0</v>
      </c>
      <c r="NMV19">
        <f>'SEGUIMIENTO CONVENIOS'!NMQ572</f>
        <v>0</v>
      </c>
      <c r="NMW19">
        <f>'SEGUIMIENTO CONVENIOS'!NMR572</f>
        <v>0</v>
      </c>
      <c r="NMX19">
        <f>'SEGUIMIENTO CONVENIOS'!NMS572</f>
        <v>0</v>
      </c>
      <c r="NMY19">
        <f>'SEGUIMIENTO CONVENIOS'!NMT572</f>
        <v>0</v>
      </c>
      <c r="NMZ19">
        <f>'SEGUIMIENTO CONVENIOS'!NMU572</f>
        <v>0</v>
      </c>
      <c r="NNA19">
        <f>'SEGUIMIENTO CONVENIOS'!NMV572</f>
        <v>0</v>
      </c>
      <c r="NNB19">
        <f>'SEGUIMIENTO CONVENIOS'!NMW572</f>
        <v>0</v>
      </c>
      <c r="NNC19">
        <f>'SEGUIMIENTO CONVENIOS'!NMX572</f>
        <v>0</v>
      </c>
      <c r="NND19">
        <f>'SEGUIMIENTO CONVENIOS'!NMY572</f>
        <v>0</v>
      </c>
      <c r="NNE19">
        <f>'SEGUIMIENTO CONVENIOS'!NMZ572</f>
        <v>0</v>
      </c>
      <c r="NNF19">
        <f>'SEGUIMIENTO CONVENIOS'!NNA572</f>
        <v>0</v>
      </c>
      <c r="NNG19">
        <f>'SEGUIMIENTO CONVENIOS'!NNB572</f>
        <v>0</v>
      </c>
      <c r="NNH19">
        <f>'SEGUIMIENTO CONVENIOS'!NNC572</f>
        <v>0</v>
      </c>
      <c r="NNI19">
        <f>'SEGUIMIENTO CONVENIOS'!NND572</f>
        <v>0</v>
      </c>
      <c r="NNJ19">
        <f>'SEGUIMIENTO CONVENIOS'!NNE572</f>
        <v>0</v>
      </c>
      <c r="NNK19">
        <f>'SEGUIMIENTO CONVENIOS'!NNF572</f>
        <v>0</v>
      </c>
      <c r="NNL19">
        <f>'SEGUIMIENTO CONVENIOS'!NNG572</f>
        <v>0</v>
      </c>
      <c r="NNM19">
        <f>'SEGUIMIENTO CONVENIOS'!NNH572</f>
        <v>0</v>
      </c>
      <c r="NNN19">
        <f>'SEGUIMIENTO CONVENIOS'!NNI572</f>
        <v>0</v>
      </c>
      <c r="NNO19">
        <f>'SEGUIMIENTO CONVENIOS'!NNJ572</f>
        <v>0</v>
      </c>
      <c r="NNP19">
        <f>'SEGUIMIENTO CONVENIOS'!NNK572</f>
        <v>0</v>
      </c>
      <c r="NNQ19">
        <f>'SEGUIMIENTO CONVENIOS'!NNL572</f>
        <v>0</v>
      </c>
      <c r="NNR19">
        <f>'SEGUIMIENTO CONVENIOS'!NNM572</f>
        <v>0</v>
      </c>
      <c r="NNS19">
        <f>'SEGUIMIENTO CONVENIOS'!NNN572</f>
        <v>0</v>
      </c>
      <c r="NNT19">
        <f>'SEGUIMIENTO CONVENIOS'!NNO572</f>
        <v>0</v>
      </c>
      <c r="NNU19">
        <f>'SEGUIMIENTO CONVENIOS'!NNP572</f>
        <v>0</v>
      </c>
      <c r="NNV19">
        <f>'SEGUIMIENTO CONVENIOS'!NNQ572</f>
        <v>0</v>
      </c>
      <c r="NNW19">
        <f>'SEGUIMIENTO CONVENIOS'!NNR572</f>
        <v>0</v>
      </c>
      <c r="NNX19">
        <f>'SEGUIMIENTO CONVENIOS'!NNS572</f>
        <v>0</v>
      </c>
      <c r="NNY19">
        <f>'SEGUIMIENTO CONVENIOS'!NNT572</f>
        <v>0</v>
      </c>
      <c r="NNZ19">
        <f>'SEGUIMIENTO CONVENIOS'!NNU572</f>
        <v>0</v>
      </c>
      <c r="NOA19">
        <f>'SEGUIMIENTO CONVENIOS'!NNV572</f>
        <v>0</v>
      </c>
      <c r="NOB19">
        <f>'SEGUIMIENTO CONVENIOS'!NNW572</f>
        <v>0</v>
      </c>
      <c r="NOC19">
        <f>'SEGUIMIENTO CONVENIOS'!NNX572</f>
        <v>0</v>
      </c>
      <c r="NOD19">
        <f>'SEGUIMIENTO CONVENIOS'!NNY572</f>
        <v>0</v>
      </c>
      <c r="NOE19">
        <f>'SEGUIMIENTO CONVENIOS'!NNZ572</f>
        <v>0</v>
      </c>
      <c r="NOF19">
        <f>'SEGUIMIENTO CONVENIOS'!NOA572</f>
        <v>0</v>
      </c>
      <c r="NOG19">
        <f>'SEGUIMIENTO CONVENIOS'!NOB572</f>
        <v>0</v>
      </c>
      <c r="NOH19">
        <f>'SEGUIMIENTO CONVENIOS'!NOC572</f>
        <v>0</v>
      </c>
      <c r="NOI19">
        <f>'SEGUIMIENTO CONVENIOS'!NOD572</f>
        <v>0</v>
      </c>
      <c r="NOJ19">
        <f>'SEGUIMIENTO CONVENIOS'!NOE572</f>
        <v>0</v>
      </c>
      <c r="NOK19">
        <f>'SEGUIMIENTO CONVENIOS'!NOF572</f>
        <v>0</v>
      </c>
      <c r="NOL19">
        <f>'SEGUIMIENTO CONVENIOS'!NOG572</f>
        <v>0</v>
      </c>
      <c r="NOM19">
        <f>'SEGUIMIENTO CONVENIOS'!NOH572</f>
        <v>0</v>
      </c>
      <c r="NON19">
        <f>'SEGUIMIENTO CONVENIOS'!NOI572</f>
        <v>0</v>
      </c>
      <c r="NOO19">
        <f>'SEGUIMIENTO CONVENIOS'!NOJ572</f>
        <v>0</v>
      </c>
      <c r="NOP19">
        <f>'SEGUIMIENTO CONVENIOS'!NOK572</f>
        <v>0</v>
      </c>
      <c r="NOQ19">
        <f>'SEGUIMIENTO CONVENIOS'!NOL572</f>
        <v>0</v>
      </c>
      <c r="NOR19">
        <f>'SEGUIMIENTO CONVENIOS'!NOM572</f>
        <v>0</v>
      </c>
      <c r="NOS19">
        <f>'SEGUIMIENTO CONVENIOS'!NON572</f>
        <v>0</v>
      </c>
      <c r="NOT19">
        <f>'SEGUIMIENTO CONVENIOS'!NOO572</f>
        <v>0</v>
      </c>
      <c r="NOU19">
        <f>'SEGUIMIENTO CONVENIOS'!NOP572</f>
        <v>0</v>
      </c>
      <c r="NOV19">
        <f>'SEGUIMIENTO CONVENIOS'!NOQ572</f>
        <v>0</v>
      </c>
      <c r="NOW19">
        <f>'SEGUIMIENTO CONVENIOS'!NOR572</f>
        <v>0</v>
      </c>
      <c r="NOX19">
        <f>'SEGUIMIENTO CONVENIOS'!NOS572</f>
        <v>0</v>
      </c>
      <c r="NOY19">
        <f>'SEGUIMIENTO CONVENIOS'!NOT572</f>
        <v>0</v>
      </c>
      <c r="NOZ19">
        <f>'SEGUIMIENTO CONVENIOS'!NOU572</f>
        <v>0</v>
      </c>
      <c r="NPA19">
        <f>'SEGUIMIENTO CONVENIOS'!NOV572</f>
        <v>0</v>
      </c>
      <c r="NPB19">
        <f>'SEGUIMIENTO CONVENIOS'!NOW572</f>
        <v>0</v>
      </c>
      <c r="NPC19">
        <f>'SEGUIMIENTO CONVENIOS'!NOX572</f>
        <v>0</v>
      </c>
      <c r="NPD19">
        <f>'SEGUIMIENTO CONVENIOS'!NOY572</f>
        <v>0</v>
      </c>
      <c r="NPE19">
        <f>'SEGUIMIENTO CONVENIOS'!NOZ572</f>
        <v>0</v>
      </c>
      <c r="NPF19">
        <f>'SEGUIMIENTO CONVENIOS'!NPA572</f>
        <v>0</v>
      </c>
      <c r="NPG19">
        <f>'SEGUIMIENTO CONVENIOS'!NPB572</f>
        <v>0</v>
      </c>
      <c r="NPH19">
        <f>'SEGUIMIENTO CONVENIOS'!NPC572</f>
        <v>0</v>
      </c>
      <c r="NPI19">
        <f>'SEGUIMIENTO CONVENIOS'!NPD572</f>
        <v>0</v>
      </c>
      <c r="NPJ19">
        <f>'SEGUIMIENTO CONVENIOS'!NPE572</f>
        <v>0</v>
      </c>
      <c r="NPK19">
        <f>'SEGUIMIENTO CONVENIOS'!NPF572</f>
        <v>0</v>
      </c>
      <c r="NPL19">
        <f>'SEGUIMIENTO CONVENIOS'!NPG572</f>
        <v>0</v>
      </c>
      <c r="NPM19">
        <f>'SEGUIMIENTO CONVENIOS'!NPH572</f>
        <v>0</v>
      </c>
      <c r="NPN19">
        <f>'SEGUIMIENTO CONVENIOS'!NPI572</f>
        <v>0</v>
      </c>
      <c r="NPO19">
        <f>'SEGUIMIENTO CONVENIOS'!NPJ572</f>
        <v>0</v>
      </c>
      <c r="NPP19">
        <f>'SEGUIMIENTO CONVENIOS'!NPK572</f>
        <v>0</v>
      </c>
      <c r="NPQ19">
        <f>'SEGUIMIENTO CONVENIOS'!NPL572</f>
        <v>0</v>
      </c>
      <c r="NPR19">
        <f>'SEGUIMIENTO CONVENIOS'!NPM572</f>
        <v>0</v>
      </c>
      <c r="NPS19">
        <f>'SEGUIMIENTO CONVENIOS'!NPN572</f>
        <v>0</v>
      </c>
      <c r="NPT19">
        <f>'SEGUIMIENTO CONVENIOS'!NPO572</f>
        <v>0</v>
      </c>
      <c r="NPU19">
        <f>'SEGUIMIENTO CONVENIOS'!NPP572</f>
        <v>0</v>
      </c>
      <c r="NPV19">
        <f>'SEGUIMIENTO CONVENIOS'!NPQ572</f>
        <v>0</v>
      </c>
      <c r="NPW19">
        <f>'SEGUIMIENTO CONVENIOS'!NPR572</f>
        <v>0</v>
      </c>
      <c r="NPX19">
        <f>'SEGUIMIENTO CONVENIOS'!NPS572</f>
        <v>0</v>
      </c>
      <c r="NPY19">
        <f>'SEGUIMIENTO CONVENIOS'!NPT572</f>
        <v>0</v>
      </c>
      <c r="NPZ19">
        <f>'SEGUIMIENTO CONVENIOS'!NPU572</f>
        <v>0</v>
      </c>
      <c r="NQA19">
        <f>'SEGUIMIENTO CONVENIOS'!NPV572</f>
        <v>0</v>
      </c>
      <c r="NQB19">
        <f>'SEGUIMIENTO CONVENIOS'!NPW572</f>
        <v>0</v>
      </c>
      <c r="NQC19">
        <f>'SEGUIMIENTO CONVENIOS'!NPX572</f>
        <v>0</v>
      </c>
      <c r="NQD19">
        <f>'SEGUIMIENTO CONVENIOS'!NPY572</f>
        <v>0</v>
      </c>
      <c r="NQE19">
        <f>'SEGUIMIENTO CONVENIOS'!NPZ572</f>
        <v>0</v>
      </c>
      <c r="NQF19">
        <f>'SEGUIMIENTO CONVENIOS'!NQA572</f>
        <v>0</v>
      </c>
      <c r="NQG19">
        <f>'SEGUIMIENTO CONVENIOS'!NQB572</f>
        <v>0</v>
      </c>
      <c r="NQH19">
        <f>'SEGUIMIENTO CONVENIOS'!NQC572</f>
        <v>0</v>
      </c>
      <c r="NQI19">
        <f>'SEGUIMIENTO CONVENIOS'!NQD572</f>
        <v>0</v>
      </c>
      <c r="NQJ19">
        <f>'SEGUIMIENTO CONVENIOS'!NQE572</f>
        <v>0</v>
      </c>
      <c r="NQK19">
        <f>'SEGUIMIENTO CONVENIOS'!NQF572</f>
        <v>0</v>
      </c>
      <c r="NQL19">
        <f>'SEGUIMIENTO CONVENIOS'!NQG572</f>
        <v>0</v>
      </c>
      <c r="NQM19">
        <f>'SEGUIMIENTO CONVENIOS'!NQH572</f>
        <v>0</v>
      </c>
      <c r="NQN19">
        <f>'SEGUIMIENTO CONVENIOS'!NQI572</f>
        <v>0</v>
      </c>
      <c r="NQO19">
        <f>'SEGUIMIENTO CONVENIOS'!NQJ572</f>
        <v>0</v>
      </c>
      <c r="NQP19">
        <f>'SEGUIMIENTO CONVENIOS'!NQK572</f>
        <v>0</v>
      </c>
      <c r="NQQ19">
        <f>'SEGUIMIENTO CONVENIOS'!NQL572</f>
        <v>0</v>
      </c>
      <c r="NQR19">
        <f>'SEGUIMIENTO CONVENIOS'!NQM572</f>
        <v>0</v>
      </c>
      <c r="NQS19">
        <f>'SEGUIMIENTO CONVENIOS'!NQN572</f>
        <v>0</v>
      </c>
      <c r="NQT19">
        <f>'SEGUIMIENTO CONVENIOS'!NQO572</f>
        <v>0</v>
      </c>
      <c r="NQU19">
        <f>'SEGUIMIENTO CONVENIOS'!NQP572</f>
        <v>0</v>
      </c>
      <c r="NQV19">
        <f>'SEGUIMIENTO CONVENIOS'!NQQ572</f>
        <v>0</v>
      </c>
      <c r="NQW19">
        <f>'SEGUIMIENTO CONVENIOS'!NQR572</f>
        <v>0</v>
      </c>
      <c r="NQX19">
        <f>'SEGUIMIENTO CONVENIOS'!NQS572</f>
        <v>0</v>
      </c>
      <c r="NQY19">
        <f>'SEGUIMIENTO CONVENIOS'!NQT572</f>
        <v>0</v>
      </c>
      <c r="NQZ19">
        <f>'SEGUIMIENTO CONVENIOS'!NQU572</f>
        <v>0</v>
      </c>
      <c r="NRA19">
        <f>'SEGUIMIENTO CONVENIOS'!NQV572</f>
        <v>0</v>
      </c>
      <c r="NRB19">
        <f>'SEGUIMIENTO CONVENIOS'!NQW572</f>
        <v>0</v>
      </c>
      <c r="NRC19">
        <f>'SEGUIMIENTO CONVENIOS'!NQX572</f>
        <v>0</v>
      </c>
      <c r="NRD19">
        <f>'SEGUIMIENTO CONVENIOS'!NQY572</f>
        <v>0</v>
      </c>
      <c r="NRE19">
        <f>'SEGUIMIENTO CONVENIOS'!NQZ572</f>
        <v>0</v>
      </c>
      <c r="NRF19">
        <f>'SEGUIMIENTO CONVENIOS'!NRA572</f>
        <v>0</v>
      </c>
      <c r="NRG19">
        <f>'SEGUIMIENTO CONVENIOS'!NRB572</f>
        <v>0</v>
      </c>
      <c r="NRH19">
        <f>'SEGUIMIENTO CONVENIOS'!NRC572</f>
        <v>0</v>
      </c>
      <c r="NRI19">
        <f>'SEGUIMIENTO CONVENIOS'!NRD572</f>
        <v>0</v>
      </c>
      <c r="NRJ19">
        <f>'SEGUIMIENTO CONVENIOS'!NRE572</f>
        <v>0</v>
      </c>
      <c r="NRK19">
        <f>'SEGUIMIENTO CONVENIOS'!NRF572</f>
        <v>0</v>
      </c>
      <c r="NRL19">
        <f>'SEGUIMIENTO CONVENIOS'!NRG572</f>
        <v>0</v>
      </c>
      <c r="NRM19">
        <f>'SEGUIMIENTO CONVENIOS'!NRH572</f>
        <v>0</v>
      </c>
      <c r="NRN19">
        <f>'SEGUIMIENTO CONVENIOS'!NRI572</f>
        <v>0</v>
      </c>
      <c r="NRO19">
        <f>'SEGUIMIENTO CONVENIOS'!NRJ572</f>
        <v>0</v>
      </c>
      <c r="NRP19">
        <f>'SEGUIMIENTO CONVENIOS'!NRK572</f>
        <v>0</v>
      </c>
      <c r="NRQ19">
        <f>'SEGUIMIENTO CONVENIOS'!NRL572</f>
        <v>0</v>
      </c>
      <c r="NRR19">
        <f>'SEGUIMIENTO CONVENIOS'!NRM572</f>
        <v>0</v>
      </c>
      <c r="NRS19">
        <f>'SEGUIMIENTO CONVENIOS'!NRN572</f>
        <v>0</v>
      </c>
      <c r="NRT19">
        <f>'SEGUIMIENTO CONVENIOS'!NRO572</f>
        <v>0</v>
      </c>
      <c r="NRU19">
        <f>'SEGUIMIENTO CONVENIOS'!NRP572</f>
        <v>0</v>
      </c>
      <c r="NRV19">
        <f>'SEGUIMIENTO CONVENIOS'!NRQ572</f>
        <v>0</v>
      </c>
      <c r="NRW19">
        <f>'SEGUIMIENTO CONVENIOS'!NRR572</f>
        <v>0</v>
      </c>
      <c r="NRX19">
        <f>'SEGUIMIENTO CONVENIOS'!NRS572</f>
        <v>0</v>
      </c>
      <c r="NRY19">
        <f>'SEGUIMIENTO CONVENIOS'!NRT572</f>
        <v>0</v>
      </c>
      <c r="NRZ19">
        <f>'SEGUIMIENTO CONVENIOS'!NRU572</f>
        <v>0</v>
      </c>
      <c r="NSA19">
        <f>'SEGUIMIENTO CONVENIOS'!NRV572</f>
        <v>0</v>
      </c>
      <c r="NSB19">
        <f>'SEGUIMIENTO CONVENIOS'!NRW572</f>
        <v>0</v>
      </c>
      <c r="NSC19">
        <f>'SEGUIMIENTO CONVENIOS'!NRX572</f>
        <v>0</v>
      </c>
      <c r="NSD19">
        <f>'SEGUIMIENTO CONVENIOS'!NRY572</f>
        <v>0</v>
      </c>
      <c r="NSE19">
        <f>'SEGUIMIENTO CONVENIOS'!NRZ572</f>
        <v>0</v>
      </c>
      <c r="NSF19">
        <f>'SEGUIMIENTO CONVENIOS'!NSA572</f>
        <v>0</v>
      </c>
      <c r="NSG19">
        <f>'SEGUIMIENTO CONVENIOS'!NSB572</f>
        <v>0</v>
      </c>
      <c r="NSH19">
        <f>'SEGUIMIENTO CONVENIOS'!NSC572</f>
        <v>0</v>
      </c>
      <c r="NSI19">
        <f>'SEGUIMIENTO CONVENIOS'!NSD572</f>
        <v>0</v>
      </c>
      <c r="NSJ19">
        <f>'SEGUIMIENTO CONVENIOS'!NSE572</f>
        <v>0</v>
      </c>
      <c r="NSK19">
        <f>'SEGUIMIENTO CONVENIOS'!NSF572</f>
        <v>0</v>
      </c>
      <c r="NSL19">
        <f>'SEGUIMIENTO CONVENIOS'!NSG572</f>
        <v>0</v>
      </c>
      <c r="NSM19">
        <f>'SEGUIMIENTO CONVENIOS'!NSH572</f>
        <v>0</v>
      </c>
      <c r="NSN19">
        <f>'SEGUIMIENTO CONVENIOS'!NSI572</f>
        <v>0</v>
      </c>
      <c r="NSO19">
        <f>'SEGUIMIENTO CONVENIOS'!NSJ572</f>
        <v>0</v>
      </c>
      <c r="NSP19">
        <f>'SEGUIMIENTO CONVENIOS'!NSK572</f>
        <v>0</v>
      </c>
      <c r="NSQ19">
        <f>'SEGUIMIENTO CONVENIOS'!NSL572</f>
        <v>0</v>
      </c>
      <c r="NSR19">
        <f>'SEGUIMIENTO CONVENIOS'!NSM572</f>
        <v>0</v>
      </c>
      <c r="NSS19">
        <f>'SEGUIMIENTO CONVENIOS'!NSN572</f>
        <v>0</v>
      </c>
      <c r="NST19">
        <f>'SEGUIMIENTO CONVENIOS'!NSO572</f>
        <v>0</v>
      </c>
      <c r="NSU19">
        <f>'SEGUIMIENTO CONVENIOS'!NSP572</f>
        <v>0</v>
      </c>
      <c r="NSV19">
        <f>'SEGUIMIENTO CONVENIOS'!NSQ572</f>
        <v>0</v>
      </c>
      <c r="NSW19">
        <f>'SEGUIMIENTO CONVENIOS'!NSR572</f>
        <v>0</v>
      </c>
      <c r="NSX19">
        <f>'SEGUIMIENTO CONVENIOS'!NSS572</f>
        <v>0</v>
      </c>
      <c r="NSY19">
        <f>'SEGUIMIENTO CONVENIOS'!NST572</f>
        <v>0</v>
      </c>
      <c r="NSZ19">
        <f>'SEGUIMIENTO CONVENIOS'!NSU572</f>
        <v>0</v>
      </c>
      <c r="NTA19">
        <f>'SEGUIMIENTO CONVENIOS'!NSV572</f>
        <v>0</v>
      </c>
      <c r="NTB19">
        <f>'SEGUIMIENTO CONVENIOS'!NSW572</f>
        <v>0</v>
      </c>
      <c r="NTC19">
        <f>'SEGUIMIENTO CONVENIOS'!NSX572</f>
        <v>0</v>
      </c>
      <c r="NTD19">
        <f>'SEGUIMIENTO CONVENIOS'!NSY572</f>
        <v>0</v>
      </c>
      <c r="NTE19">
        <f>'SEGUIMIENTO CONVENIOS'!NSZ572</f>
        <v>0</v>
      </c>
      <c r="NTF19">
        <f>'SEGUIMIENTO CONVENIOS'!NTA572</f>
        <v>0</v>
      </c>
      <c r="NTG19">
        <f>'SEGUIMIENTO CONVENIOS'!NTB572</f>
        <v>0</v>
      </c>
      <c r="NTH19">
        <f>'SEGUIMIENTO CONVENIOS'!NTC572</f>
        <v>0</v>
      </c>
      <c r="NTI19">
        <f>'SEGUIMIENTO CONVENIOS'!NTD572</f>
        <v>0</v>
      </c>
      <c r="NTJ19">
        <f>'SEGUIMIENTO CONVENIOS'!NTE572</f>
        <v>0</v>
      </c>
      <c r="NTK19">
        <f>'SEGUIMIENTO CONVENIOS'!NTF572</f>
        <v>0</v>
      </c>
      <c r="NTL19">
        <f>'SEGUIMIENTO CONVENIOS'!NTG572</f>
        <v>0</v>
      </c>
      <c r="NTM19">
        <f>'SEGUIMIENTO CONVENIOS'!NTH572</f>
        <v>0</v>
      </c>
      <c r="NTN19">
        <f>'SEGUIMIENTO CONVENIOS'!NTI572</f>
        <v>0</v>
      </c>
      <c r="NTO19">
        <f>'SEGUIMIENTO CONVENIOS'!NTJ572</f>
        <v>0</v>
      </c>
      <c r="NTP19">
        <f>'SEGUIMIENTO CONVENIOS'!NTK572</f>
        <v>0</v>
      </c>
      <c r="NTQ19">
        <f>'SEGUIMIENTO CONVENIOS'!NTL572</f>
        <v>0</v>
      </c>
      <c r="NTR19">
        <f>'SEGUIMIENTO CONVENIOS'!NTM572</f>
        <v>0</v>
      </c>
      <c r="NTS19">
        <f>'SEGUIMIENTO CONVENIOS'!NTN572</f>
        <v>0</v>
      </c>
      <c r="NTT19">
        <f>'SEGUIMIENTO CONVENIOS'!NTO572</f>
        <v>0</v>
      </c>
      <c r="NTU19">
        <f>'SEGUIMIENTO CONVENIOS'!NTP572</f>
        <v>0</v>
      </c>
      <c r="NTV19">
        <f>'SEGUIMIENTO CONVENIOS'!NTQ572</f>
        <v>0</v>
      </c>
      <c r="NTW19">
        <f>'SEGUIMIENTO CONVENIOS'!NTR572</f>
        <v>0</v>
      </c>
      <c r="NTX19">
        <f>'SEGUIMIENTO CONVENIOS'!NTS572</f>
        <v>0</v>
      </c>
      <c r="NTY19">
        <f>'SEGUIMIENTO CONVENIOS'!NTT572</f>
        <v>0</v>
      </c>
      <c r="NTZ19">
        <f>'SEGUIMIENTO CONVENIOS'!NTU572</f>
        <v>0</v>
      </c>
      <c r="NUA19">
        <f>'SEGUIMIENTO CONVENIOS'!NTV572</f>
        <v>0</v>
      </c>
      <c r="NUB19">
        <f>'SEGUIMIENTO CONVENIOS'!NTW572</f>
        <v>0</v>
      </c>
      <c r="NUC19">
        <f>'SEGUIMIENTO CONVENIOS'!NTX572</f>
        <v>0</v>
      </c>
      <c r="NUD19">
        <f>'SEGUIMIENTO CONVENIOS'!NTY572</f>
        <v>0</v>
      </c>
      <c r="NUE19">
        <f>'SEGUIMIENTO CONVENIOS'!NTZ572</f>
        <v>0</v>
      </c>
      <c r="NUF19">
        <f>'SEGUIMIENTO CONVENIOS'!NUA572</f>
        <v>0</v>
      </c>
      <c r="NUG19">
        <f>'SEGUIMIENTO CONVENIOS'!NUB572</f>
        <v>0</v>
      </c>
      <c r="NUH19">
        <f>'SEGUIMIENTO CONVENIOS'!NUC572</f>
        <v>0</v>
      </c>
      <c r="NUI19">
        <f>'SEGUIMIENTO CONVENIOS'!NUD572</f>
        <v>0</v>
      </c>
      <c r="NUJ19">
        <f>'SEGUIMIENTO CONVENIOS'!NUE572</f>
        <v>0</v>
      </c>
      <c r="NUK19">
        <f>'SEGUIMIENTO CONVENIOS'!NUF572</f>
        <v>0</v>
      </c>
      <c r="NUL19">
        <f>'SEGUIMIENTO CONVENIOS'!NUG572</f>
        <v>0</v>
      </c>
      <c r="NUM19">
        <f>'SEGUIMIENTO CONVENIOS'!NUH572</f>
        <v>0</v>
      </c>
      <c r="NUN19">
        <f>'SEGUIMIENTO CONVENIOS'!NUI572</f>
        <v>0</v>
      </c>
      <c r="NUO19">
        <f>'SEGUIMIENTO CONVENIOS'!NUJ572</f>
        <v>0</v>
      </c>
      <c r="NUP19">
        <f>'SEGUIMIENTO CONVENIOS'!NUK572</f>
        <v>0</v>
      </c>
      <c r="NUQ19">
        <f>'SEGUIMIENTO CONVENIOS'!NUL572</f>
        <v>0</v>
      </c>
      <c r="NUR19">
        <f>'SEGUIMIENTO CONVENIOS'!NUM572</f>
        <v>0</v>
      </c>
      <c r="NUS19">
        <f>'SEGUIMIENTO CONVENIOS'!NUN572</f>
        <v>0</v>
      </c>
      <c r="NUT19">
        <f>'SEGUIMIENTO CONVENIOS'!NUO572</f>
        <v>0</v>
      </c>
      <c r="NUU19">
        <f>'SEGUIMIENTO CONVENIOS'!NUP572</f>
        <v>0</v>
      </c>
      <c r="NUV19">
        <f>'SEGUIMIENTO CONVENIOS'!NUQ572</f>
        <v>0</v>
      </c>
      <c r="NUW19">
        <f>'SEGUIMIENTO CONVENIOS'!NUR572</f>
        <v>0</v>
      </c>
      <c r="NUX19">
        <f>'SEGUIMIENTO CONVENIOS'!NUS572</f>
        <v>0</v>
      </c>
      <c r="NUY19">
        <f>'SEGUIMIENTO CONVENIOS'!NUT572</f>
        <v>0</v>
      </c>
      <c r="NUZ19">
        <f>'SEGUIMIENTO CONVENIOS'!NUU572</f>
        <v>0</v>
      </c>
      <c r="NVA19">
        <f>'SEGUIMIENTO CONVENIOS'!NUV572</f>
        <v>0</v>
      </c>
      <c r="NVB19">
        <f>'SEGUIMIENTO CONVENIOS'!NUW572</f>
        <v>0</v>
      </c>
      <c r="NVC19">
        <f>'SEGUIMIENTO CONVENIOS'!NUX572</f>
        <v>0</v>
      </c>
      <c r="NVD19">
        <f>'SEGUIMIENTO CONVENIOS'!NUY572</f>
        <v>0</v>
      </c>
      <c r="NVE19">
        <f>'SEGUIMIENTO CONVENIOS'!NUZ572</f>
        <v>0</v>
      </c>
      <c r="NVF19">
        <f>'SEGUIMIENTO CONVENIOS'!NVA572</f>
        <v>0</v>
      </c>
      <c r="NVG19">
        <f>'SEGUIMIENTO CONVENIOS'!NVB572</f>
        <v>0</v>
      </c>
      <c r="NVH19">
        <f>'SEGUIMIENTO CONVENIOS'!NVC572</f>
        <v>0</v>
      </c>
      <c r="NVI19">
        <f>'SEGUIMIENTO CONVENIOS'!NVD572</f>
        <v>0</v>
      </c>
      <c r="NVJ19">
        <f>'SEGUIMIENTO CONVENIOS'!NVE572</f>
        <v>0</v>
      </c>
      <c r="NVK19">
        <f>'SEGUIMIENTO CONVENIOS'!NVF572</f>
        <v>0</v>
      </c>
      <c r="NVL19">
        <f>'SEGUIMIENTO CONVENIOS'!NVG572</f>
        <v>0</v>
      </c>
      <c r="NVM19">
        <f>'SEGUIMIENTO CONVENIOS'!NVH572</f>
        <v>0</v>
      </c>
      <c r="NVN19">
        <f>'SEGUIMIENTO CONVENIOS'!NVI572</f>
        <v>0</v>
      </c>
      <c r="NVO19">
        <f>'SEGUIMIENTO CONVENIOS'!NVJ572</f>
        <v>0</v>
      </c>
      <c r="NVP19">
        <f>'SEGUIMIENTO CONVENIOS'!NVK572</f>
        <v>0</v>
      </c>
      <c r="NVQ19">
        <f>'SEGUIMIENTO CONVENIOS'!NVL572</f>
        <v>0</v>
      </c>
      <c r="NVR19">
        <f>'SEGUIMIENTO CONVENIOS'!NVM572</f>
        <v>0</v>
      </c>
      <c r="NVS19">
        <f>'SEGUIMIENTO CONVENIOS'!NVN572</f>
        <v>0</v>
      </c>
      <c r="NVT19">
        <f>'SEGUIMIENTO CONVENIOS'!NVO572</f>
        <v>0</v>
      </c>
      <c r="NVU19">
        <f>'SEGUIMIENTO CONVENIOS'!NVP572</f>
        <v>0</v>
      </c>
      <c r="NVV19">
        <f>'SEGUIMIENTO CONVENIOS'!NVQ572</f>
        <v>0</v>
      </c>
      <c r="NVW19">
        <f>'SEGUIMIENTO CONVENIOS'!NVR572</f>
        <v>0</v>
      </c>
      <c r="NVX19">
        <f>'SEGUIMIENTO CONVENIOS'!NVS572</f>
        <v>0</v>
      </c>
      <c r="NVY19">
        <f>'SEGUIMIENTO CONVENIOS'!NVT572</f>
        <v>0</v>
      </c>
      <c r="NVZ19">
        <f>'SEGUIMIENTO CONVENIOS'!NVU572</f>
        <v>0</v>
      </c>
      <c r="NWA19">
        <f>'SEGUIMIENTO CONVENIOS'!NVV572</f>
        <v>0</v>
      </c>
      <c r="NWB19">
        <f>'SEGUIMIENTO CONVENIOS'!NVW572</f>
        <v>0</v>
      </c>
      <c r="NWC19">
        <f>'SEGUIMIENTO CONVENIOS'!NVX572</f>
        <v>0</v>
      </c>
      <c r="NWD19">
        <f>'SEGUIMIENTO CONVENIOS'!NVY572</f>
        <v>0</v>
      </c>
      <c r="NWE19">
        <f>'SEGUIMIENTO CONVENIOS'!NVZ572</f>
        <v>0</v>
      </c>
      <c r="NWF19">
        <f>'SEGUIMIENTO CONVENIOS'!NWA572</f>
        <v>0</v>
      </c>
      <c r="NWG19">
        <f>'SEGUIMIENTO CONVENIOS'!NWB572</f>
        <v>0</v>
      </c>
      <c r="NWH19">
        <f>'SEGUIMIENTO CONVENIOS'!NWC572</f>
        <v>0</v>
      </c>
      <c r="NWI19">
        <f>'SEGUIMIENTO CONVENIOS'!NWD572</f>
        <v>0</v>
      </c>
      <c r="NWJ19">
        <f>'SEGUIMIENTO CONVENIOS'!NWE572</f>
        <v>0</v>
      </c>
      <c r="NWK19">
        <f>'SEGUIMIENTO CONVENIOS'!NWF572</f>
        <v>0</v>
      </c>
      <c r="NWL19">
        <f>'SEGUIMIENTO CONVENIOS'!NWG572</f>
        <v>0</v>
      </c>
      <c r="NWM19">
        <f>'SEGUIMIENTO CONVENIOS'!NWH572</f>
        <v>0</v>
      </c>
      <c r="NWN19">
        <f>'SEGUIMIENTO CONVENIOS'!NWI572</f>
        <v>0</v>
      </c>
      <c r="NWO19">
        <f>'SEGUIMIENTO CONVENIOS'!NWJ572</f>
        <v>0</v>
      </c>
      <c r="NWP19">
        <f>'SEGUIMIENTO CONVENIOS'!NWK572</f>
        <v>0</v>
      </c>
      <c r="NWQ19">
        <f>'SEGUIMIENTO CONVENIOS'!NWL572</f>
        <v>0</v>
      </c>
      <c r="NWR19">
        <f>'SEGUIMIENTO CONVENIOS'!NWM572</f>
        <v>0</v>
      </c>
      <c r="NWS19">
        <f>'SEGUIMIENTO CONVENIOS'!NWN572</f>
        <v>0</v>
      </c>
      <c r="NWT19">
        <f>'SEGUIMIENTO CONVENIOS'!NWO572</f>
        <v>0</v>
      </c>
      <c r="NWU19">
        <f>'SEGUIMIENTO CONVENIOS'!NWP572</f>
        <v>0</v>
      </c>
      <c r="NWV19">
        <f>'SEGUIMIENTO CONVENIOS'!NWQ572</f>
        <v>0</v>
      </c>
      <c r="NWW19">
        <f>'SEGUIMIENTO CONVENIOS'!NWR572</f>
        <v>0</v>
      </c>
      <c r="NWX19">
        <f>'SEGUIMIENTO CONVENIOS'!NWS572</f>
        <v>0</v>
      </c>
      <c r="NWY19">
        <f>'SEGUIMIENTO CONVENIOS'!NWT572</f>
        <v>0</v>
      </c>
      <c r="NWZ19">
        <f>'SEGUIMIENTO CONVENIOS'!NWU572</f>
        <v>0</v>
      </c>
      <c r="NXA19">
        <f>'SEGUIMIENTO CONVENIOS'!NWV572</f>
        <v>0</v>
      </c>
      <c r="NXB19">
        <f>'SEGUIMIENTO CONVENIOS'!NWW572</f>
        <v>0</v>
      </c>
      <c r="NXC19">
        <f>'SEGUIMIENTO CONVENIOS'!NWX572</f>
        <v>0</v>
      </c>
      <c r="NXD19">
        <f>'SEGUIMIENTO CONVENIOS'!NWY572</f>
        <v>0</v>
      </c>
      <c r="NXE19">
        <f>'SEGUIMIENTO CONVENIOS'!NWZ572</f>
        <v>0</v>
      </c>
      <c r="NXF19">
        <f>'SEGUIMIENTO CONVENIOS'!NXA572</f>
        <v>0</v>
      </c>
      <c r="NXG19">
        <f>'SEGUIMIENTO CONVENIOS'!NXB572</f>
        <v>0</v>
      </c>
      <c r="NXH19">
        <f>'SEGUIMIENTO CONVENIOS'!NXC572</f>
        <v>0</v>
      </c>
      <c r="NXI19">
        <f>'SEGUIMIENTO CONVENIOS'!NXD572</f>
        <v>0</v>
      </c>
      <c r="NXJ19">
        <f>'SEGUIMIENTO CONVENIOS'!NXE572</f>
        <v>0</v>
      </c>
      <c r="NXK19">
        <f>'SEGUIMIENTO CONVENIOS'!NXF572</f>
        <v>0</v>
      </c>
      <c r="NXL19">
        <f>'SEGUIMIENTO CONVENIOS'!NXG572</f>
        <v>0</v>
      </c>
      <c r="NXM19">
        <f>'SEGUIMIENTO CONVENIOS'!NXH572</f>
        <v>0</v>
      </c>
      <c r="NXN19">
        <f>'SEGUIMIENTO CONVENIOS'!NXI572</f>
        <v>0</v>
      </c>
      <c r="NXO19">
        <f>'SEGUIMIENTO CONVENIOS'!NXJ572</f>
        <v>0</v>
      </c>
      <c r="NXP19">
        <f>'SEGUIMIENTO CONVENIOS'!NXK572</f>
        <v>0</v>
      </c>
      <c r="NXQ19">
        <f>'SEGUIMIENTO CONVENIOS'!NXL572</f>
        <v>0</v>
      </c>
      <c r="NXR19">
        <f>'SEGUIMIENTO CONVENIOS'!NXM572</f>
        <v>0</v>
      </c>
      <c r="NXS19">
        <f>'SEGUIMIENTO CONVENIOS'!NXN572</f>
        <v>0</v>
      </c>
      <c r="NXT19">
        <f>'SEGUIMIENTO CONVENIOS'!NXO572</f>
        <v>0</v>
      </c>
      <c r="NXU19">
        <f>'SEGUIMIENTO CONVENIOS'!NXP572</f>
        <v>0</v>
      </c>
      <c r="NXV19">
        <f>'SEGUIMIENTO CONVENIOS'!NXQ572</f>
        <v>0</v>
      </c>
      <c r="NXW19">
        <f>'SEGUIMIENTO CONVENIOS'!NXR572</f>
        <v>0</v>
      </c>
      <c r="NXX19">
        <f>'SEGUIMIENTO CONVENIOS'!NXS572</f>
        <v>0</v>
      </c>
      <c r="NXY19">
        <f>'SEGUIMIENTO CONVENIOS'!NXT572</f>
        <v>0</v>
      </c>
      <c r="NXZ19">
        <f>'SEGUIMIENTO CONVENIOS'!NXU572</f>
        <v>0</v>
      </c>
      <c r="NYA19">
        <f>'SEGUIMIENTO CONVENIOS'!NXV572</f>
        <v>0</v>
      </c>
      <c r="NYB19">
        <f>'SEGUIMIENTO CONVENIOS'!NXW572</f>
        <v>0</v>
      </c>
      <c r="NYC19">
        <f>'SEGUIMIENTO CONVENIOS'!NXX572</f>
        <v>0</v>
      </c>
      <c r="NYD19">
        <f>'SEGUIMIENTO CONVENIOS'!NXY572</f>
        <v>0</v>
      </c>
      <c r="NYE19">
        <f>'SEGUIMIENTO CONVENIOS'!NXZ572</f>
        <v>0</v>
      </c>
      <c r="NYF19">
        <f>'SEGUIMIENTO CONVENIOS'!NYA572</f>
        <v>0</v>
      </c>
      <c r="NYG19">
        <f>'SEGUIMIENTO CONVENIOS'!NYB572</f>
        <v>0</v>
      </c>
      <c r="NYH19">
        <f>'SEGUIMIENTO CONVENIOS'!NYC572</f>
        <v>0</v>
      </c>
      <c r="NYI19">
        <f>'SEGUIMIENTO CONVENIOS'!NYD572</f>
        <v>0</v>
      </c>
      <c r="NYJ19">
        <f>'SEGUIMIENTO CONVENIOS'!NYE572</f>
        <v>0</v>
      </c>
      <c r="NYK19">
        <f>'SEGUIMIENTO CONVENIOS'!NYF572</f>
        <v>0</v>
      </c>
      <c r="NYL19">
        <f>'SEGUIMIENTO CONVENIOS'!NYG572</f>
        <v>0</v>
      </c>
      <c r="NYM19">
        <f>'SEGUIMIENTO CONVENIOS'!NYH572</f>
        <v>0</v>
      </c>
      <c r="NYN19">
        <f>'SEGUIMIENTO CONVENIOS'!NYI572</f>
        <v>0</v>
      </c>
      <c r="NYO19">
        <f>'SEGUIMIENTO CONVENIOS'!NYJ572</f>
        <v>0</v>
      </c>
      <c r="NYP19">
        <f>'SEGUIMIENTO CONVENIOS'!NYK572</f>
        <v>0</v>
      </c>
      <c r="NYQ19">
        <f>'SEGUIMIENTO CONVENIOS'!NYL572</f>
        <v>0</v>
      </c>
      <c r="NYR19">
        <f>'SEGUIMIENTO CONVENIOS'!NYM572</f>
        <v>0</v>
      </c>
      <c r="NYS19">
        <f>'SEGUIMIENTO CONVENIOS'!NYN572</f>
        <v>0</v>
      </c>
      <c r="NYT19">
        <f>'SEGUIMIENTO CONVENIOS'!NYO572</f>
        <v>0</v>
      </c>
      <c r="NYU19">
        <f>'SEGUIMIENTO CONVENIOS'!NYP572</f>
        <v>0</v>
      </c>
      <c r="NYV19">
        <f>'SEGUIMIENTO CONVENIOS'!NYQ572</f>
        <v>0</v>
      </c>
      <c r="NYW19">
        <f>'SEGUIMIENTO CONVENIOS'!NYR572</f>
        <v>0</v>
      </c>
      <c r="NYX19">
        <f>'SEGUIMIENTO CONVENIOS'!NYS572</f>
        <v>0</v>
      </c>
      <c r="NYY19">
        <f>'SEGUIMIENTO CONVENIOS'!NYT572</f>
        <v>0</v>
      </c>
      <c r="NYZ19">
        <f>'SEGUIMIENTO CONVENIOS'!NYU572</f>
        <v>0</v>
      </c>
      <c r="NZA19">
        <f>'SEGUIMIENTO CONVENIOS'!NYV572</f>
        <v>0</v>
      </c>
      <c r="NZB19">
        <f>'SEGUIMIENTO CONVENIOS'!NYW572</f>
        <v>0</v>
      </c>
      <c r="NZC19">
        <f>'SEGUIMIENTO CONVENIOS'!NYX572</f>
        <v>0</v>
      </c>
      <c r="NZD19">
        <f>'SEGUIMIENTO CONVENIOS'!NYY572</f>
        <v>0</v>
      </c>
      <c r="NZE19">
        <f>'SEGUIMIENTO CONVENIOS'!NYZ572</f>
        <v>0</v>
      </c>
      <c r="NZF19">
        <f>'SEGUIMIENTO CONVENIOS'!NZA572</f>
        <v>0</v>
      </c>
      <c r="NZG19">
        <f>'SEGUIMIENTO CONVENIOS'!NZB572</f>
        <v>0</v>
      </c>
      <c r="NZH19">
        <f>'SEGUIMIENTO CONVENIOS'!NZC572</f>
        <v>0</v>
      </c>
      <c r="NZI19">
        <f>'SEGUIMIENTO CONVENIOS'!NZD572</f>
        <v>0</v>
      </c>
      <c r="NZJ19">
        <f>'SEGUIMIENTO CONVENIOS'!NZE572</f>
        <v>0</v>
      </c>
      <c r="NZK19">
        <f>'SEGUIMIENTO CONVENIOS'!NZF572</f>
        <v>0</v>
      </c>
      <c r="NZL19">
        <f>'SEGUIMIENTO CONVENIOS'!NZG572</f>
        <v>0</v>
      </c>
      <c r="NZM19">
        <f>'SEGUIMIENTO CONVENIOS'!NZH572</f>
        <v>0</v>
      </c>
      <c r="NZN19">
        <f>'SEGUIMIENTO CONVENIOS'!NZI572</f>
        <v>0</v>
      </c>
      <c r="NZO19">
        <f>'SEGUIMIENTO CONVENIOS'!NZJ572</f>
        <v>0</v>
      </c>
      <c r="NZP19">
        <f>'SEGUIMIENTO CONVENIOS'!NZK572</f>
        <v>0</v>
      </c>
      <c r="NZQ19">
        <f>'SEGUIMIENTO CONVENIOS'!NZL572</f>
        <v>0</v>
      </c>
      <c r="NZR19">
        <f>'SEGUIMIENTO CONVENIOS'!NZM572</f>
        <v>0</v>
      </c>
      <c r="NZS19">
        <f>'SEGUIMIENTO CONVENIOS'!NZN572</f>
        <v>0</v>
      </c>
      <c r="NZT19">
        <f>'SEGUIMIENTO CONVENIOS'!NZO572</f>
        <v>0</v>
      </c>
      <c r="NZU19">
        <f>'SEGUIMIENTO CONVENIOS'!NZP572</f>
        <v>0</v>
      </c>
      <c r="NZV19">
        <f>'SEGUIMIENTO CONVENIOS'!NZQ572</f>
        <v>0</v>
      </c>
      <c r="NZW19">
        <f>'SEGUIMIENTO CONVENIOS'!NZR572</f>
        <v>0</v>
      </c>
      <c r="NZX19">
        <f>'SEGUIMIENTO CONVENIOS'!NZS572</f>
        <v>0</v>
      </c>
      <c r="NZY19">
        <f>'SEGUIMIENTO CONVENIOS'!NZT572</f>
        <v>0</v>
      </c>
      <c r="NZZ19">
        <f>'SEGUIMIENTO CONVENIOS'!NZU572</f>
        <v>0</v>
      </c>
      <c r="OAA19">
        <f>'SEGUIMIENTO CONVENIOS'!NZV572</f>
        <v>0</v>
      </c>
      <c r="OAB19">
        <f>'SEGUIMIENTO CONVENIOS'!NZW572</f>
        <v>0</v>
      </c>
      <c r="OAC19">
        <f>'SEGUIMIENTO CONVENIOS'!NZX572</f>
        <v>0</v>
      </c>
      <c r="OAD19">
        <f>'SEGUIMIENTO CONVENIOS'!NZY572</f>
        <v>0</v>
      </c>
      <c r="OAE19">
        <f>'SEGUIMIENTO CONVENIOS'!NZZ572</f>
        <v>0</v>
      </c>
      <c r="OAF19">
        <f>'SEGUIMIENTO CONVENIOS'!OAA572</f>
        <v>0</v>
      </c>
      <c r="OAG19">
        <f>'SEGUIMIENTO CONVENIOS'!OAB572</f>
        <v>0</v>
      </c>
      <c r="OAH19">
        <f>'SEGUIMIENTO CONVENIOS'!OAC572</f>
        <v>0</v>
      </c>
      <c r="OAI19">
        <f>'SEGUIMIENTO CONVENIOS'!OAD572</f>
        <v>0</v>
      </c>
      <c r="OAJ19">
        <f>'SEGUIMIENTO CONVENIOS'!OAE572</f>
        <v>0</v>
      </c>
      <c r="OAK19">
        <f>'SEGUIMIENTO CONVENIOS'!OAF572</f>
        <v>0</v>
      </c>
      <c r="OAL19">
        <f>'SEGUIMIENTO CONVENIOS'!OAG572</f>
        <v>0</v>
      </c>
      <c r="OAM19">
        <f>'SEGUIMIENTO CONVENIOS'!OAH572</f>
        <v>0</v>
      </c>
      <c r="OAN19">
        <f>'SEGUIMIENTO CONVENIOS'!OAI572</f>
        <v>0</v>
      </c>
      <c r="OAO19">
        <f>'SEGUIMIENTO CONVENIOS'!OAJ572</f>
        <v>0</v>
      </c>
      <c r="OAP19">
        <f>'SEGUIMIENTO CONVENIOS'!OAK572</f>
        <v>0</v>
      </c>
      <c r="OAQ19">
        <f>'SEGUIMIENTO CONVENIOS'!OAL572</f>
        <v>0</v>
      </c>
      <c r="OAR19">
        <f>'SEGUIMIENTO CONVENIOS'!OAM572</f>
        <v>0</v>
      </c>
      <c r="OAS19">
        <f>'SEGUIMIENTO CONVENIOS'!OAN572</f>
        <v>0</v>
      </c>
      <c r="OAT19">
        <f>'SEGUIMIENTO CONVENIOS'!OAO572</f>
        <v>0</v>
      </c>
      <c r="OAU19">
        <f>'SEGUIMIENTO CONVENIOS'!OAP572</f>
        <v>0</v>
      </c>
      <c r="OAV19">
        <f>'SEGUIMIENTO CONVENIOS'!OAQ572</f>
        <v>0</v>
      </c>
      <c r="OAW19">
        <f>'SEGUIMIENTO CONVENIOS'!OAR572</f>
        <v>0</v>
      </c>
      <c r="OAX19">
        <f>'SEGUIMIENTO CONVENIOS'!OAS572</f>
        <v>0</v>
      </c>
      <c r="OAY19">
        <f>'SEGUIMIENTO CONVENIOS'!OAT572</f>
        <v>0</v>
      </c>
      <c r="OAZ19">
        <f>'SEGUIMIENTO CONVENIOS'!OAU572</f>
        <v>0</v>
      </c>
      <c r="OBA19">
        <f>'SEGUIMIENTO CONVENIOS'!OAV572</f>
        <v>0</v>
      </c>
      <c r="OBB19">
        <f>'SEGUIMIENTO CONVENIOS'!OAW572</f>
        <v>0</v>
      </c>
      <c r="OBC19">
        <f>'SEGUIMIENTO CONVENIOS'!OAX572</f>
        <v>0</v>
      </c>
      <c r="OBD19">
        <f>'SEGUIMIENTO CONVENIOS'!OAY572</f>
        <v>0</v>
      </c>
      <c r="OBE19">
        <f>'SEGUIMIENTO CONVENIOS'!OAZ572</f>
        <v>0</v>
      </c>
      <c r="OBF19">
        <f>'SEGUIMIENTO CONVENIOS'!OBA572</f>
        <v>0</v>
      </c>
      <c r="OBG19">
        <f>'SEGUIMIENTO CONVENIOS'!OBB572</f>
        <v>0</v>
      </c>
      <c r="OBH19">
        <f>'SEGUIMIENTO CONVENIOS'!OBC572</f>
        <v>0</v>
      </c>
      <c r="OBI19">
        <f>'SEGUIMIENTO CONVENIOS'!OBD572</f>
        <v>0</v>
      </c>
      <c r="OBJ19">
        <f>'SEGUIMIENTO CONVENIOS'!OBE572</f>
        <v>0</v>
      </c>
      <c r="OBK19">
        <f>'SEGUIMIENTO CONVENIOS'!OBF572</f>
        <v>0</v>
      </c>
      <c r="OBL19">
        <f>'SEGUIMIENTO CONVENIOS'!OBG572</f>
        <v>0</v>
      </c>
      <c r="OBM19">
        <f>'SEGUIMIENTO CONVENIOS'!OBH572</f>
        <v>0</v>
      </c>
      <c r="OBN19">
        <f>'SEGUIMIENTO CONVENIOS'!OBI572</f>
        <v>0</v>
      </c>
      <c r="OBO19">
        <f>'SEGUIMIENTO CONVENIOS'!OBJ572</f>
        <v>0</v>
      </c>
      <c r="OBP19">
        <f>'SEGUIMIENTO CONVENIOS'!OBK572</f>
        <v>0</v>
      </c>
      <c r="OBQ19">
        <f>'SEGUIMIENTO CONVENIOS'!OBL572</f>
        <v>0</v>
      </c>
      <c r="OBR19">
        <f>'SEGUIMIENTO CONVENIOS'!OBM572</f>
        <v>0</v>
      </c>
      <c r="OBS19">
        <f>'SEGUIMIENTO CONVENIOS'!OBN572</f>
        <v>0</v>
      </c>
      <c r="OBT19">
        <f>'SEGUIMIENTO CONVENIOS'!OBO572</f>
        <v>0</v>
      </c>
      <c r="OBU19">
        <f>'SEGUIMIENTO CONVENIOS'!OBP572</f>
        <v>0</v>
      </c>
      <c r="OBV19">
        <f>'SEGUIMIENTO CONVENIOS'!OBQ572</f>
        <v>0</v>
      </c>
      <c r="OBW19">
        <f>'SEGUIMIENTO CONVENIOS'!OBR572</f>
        <v>0</v>
      </c>
      <c r="OBX19">
        <f>'SEGUIMIENTO CONVENIOS'!OBS572</f>
        <v>0</v>
      </c>
      <c r="OBY19">
        <f>'SEGUIMIENTO CONVENIOS'!OBT572</f>
        <v>0</v>
      </c>
      <c r="OBZ19">
        <f>'SEGUIMIENTO CONVENIOS'!OBU572</f>
        <v>0</v>
      </c>
      <c r="OCA19">
        <f>'SEGUIMIENTO CONVENIOS'!OBV572</f>
        <v>0</v>
      </c>
      <c r="OCB19">
        <f>'SEGUIMIENTO CONVENIOS'!OBW572</f>
        <v>0</v>
      </c>
      <c r="OCC19">
        <f>'SEGUIMIENTO CONVENIOS'!OBX572</f>
        <v>0</v>
      </c>
      <c r="OCD19">
        <f>'SEGUIMIENTO CONVENIOS'!OBY572</f>
        <v>0</v>
      </c>
      <c r="OCE19">
        <f>'SEGUIMIENTO CONVENIOS'!OBZ572</f>
        <v>0</v>
      </c>
      <c r="OCF19">
        <f>'SEGUIMIENTO CONVENIOS'!OCA572</f>
        <v>0</v>
      </c>
      <c r="OCG19">
        <f>'SEGUIMIENTO CONVENIOS'!OCB572</f>
        <v>0</v>
      </c>
      <c r="OCH19">
        <f>'SEGUIMIENTO CONVENIOS'!OCC572</f>
        <v>0</v>
      </c>
      <c r="OCI19">
        <f>'SEGUIMIENTO CONVENIOS'!OCD572</f>
        <v>0</v>
      </c>
      <c r="OCJ19">
        <f>'SEGUIMIENTO CONVENIOS'!OCE572</f>
        <v>0</v>
      </c>
      <c r="OCK19">
        <f>'SEGUIMIENTO CONVENIOS'!OCF572</f>
        <v>0</v>
      </c>
      <c r="OCL19">
        <f>'SEGUIMIENTO CONVENIOS'!OCG572</f>
        <v>0</v>
      </c>
      <c r="OCM19">
        <f>'SEGUIMIENTO CONVENIOS'!OCH572</f>
        <v>0</v>
      </c>
      <c r="OCN19">
        <f>'SEGUIMIENTO CONVENIOS'!OCI572</f>
        <v>0</v>
      </c>
      <c r="OCO19">
        <f>'SEGUIMIENTO CONVENIOS'!OCJ572</f>
        <v>0</v>
      </c>
      <c r="OCP19">
        <f>'SEGUIMIENTO CONVENIOS'!OCK572</f>
        <v>0</v>
      </c>
      <c r="OCQ19">
        <f>'SEGUIMIENTO CONVENIOS'!OCL572</f>
        <v>0</v>
      </c>
      <c r="OCR19">
        <f>'SEGUIMIENTO CONVENIOS'!OCM572</f>
        <v>0</v>
      </c>
      <c r="OCS19">
        <f>'SEGUIMIENTO CONVENIOS'!OCN572</f>
        <v>0</v>
      </c>
      <c r="OCT19">
        <f>'SEGUIMIENTO CONVENIOS'!OCO572</f>
        <v>0</v>
      </c>
      <c r="OCU19">
        <f>'SEGUIMIENTO CONVENIOS'!OCP572</f>
        <v>0</v>
      </c>
      <c r="OCV19">
        <f>'SEGUIMIENTO CONVENIOS'!OCQ572</f>
        <v>0</v>
      </c>
      <c r="OCW19">
        <f>'SEGUIMIENTO CONVENIOS'!OCR572</f>
        <v>0</v>
      </c>
      <c r="OCX19">
        <f>'SEGUIMIENTO CONVENIOS'!OCS572</f>
        <v>0</v>
      </c>
      <c r="OCY19">
        <f>'SEGUIMIENTO CONVENIOS'!OCT572</f>
        <v>0</v>
      </c>
      <c r="OCZ19">
        <f>'SEGUIMIENTO CONVENIOS'!OCU572</f>
        <v>0</v>
      </c>
      <c r="ODA19">
        <f>'SEGUIMIENTO CONVENIOS'!OCV572</f>
        <v>0</v>
      </c>
      <c r="ODB19">
        <f>'SEGUIMIENTO CONVENIOS'!OCW572</f>
        <v>0</v>
      </c>
      <c r="ODC19">
        <f>'SEGUIMIENTO CONVENIOS'!OCX572</f>
        <v>0</v>
      </c>
      <c r="ODD19">
        <f>'SEGUIMIENTO CONVENIOS'!OCY572</f>
        <v>0</v>
      </c>
      <c r="ODE19">
        <f>'SEGUIMIENTO CONVENIOS'!OCZ572</f>
        <v>0</v>
      </c>
      <c r="ODF19">
        <f>'SEGUIMIENTO CONVENIOS'!ODA572</f>
        <v>0</v>
      </c>
      <c r="ODG19">
        <f>'SEGUIMIENTO CONVENIOS'!ODB572</f>
        <v>0</v>
      </c>
      <c r="ODH19">
        <f>'SEGUIMIENTO CONVENIOS'!ODC572</f>
        <v>0</v>
      </c>
      <c r="ODI19">
        <f>'SEGUIMIENTO CONVENIOS'!ODD572</f>
        <v>0</v>
      </c>
      <c r="ODJ19">
        <f>'SEGUIMIENTO CONVENIOS'!ODE572</f>
        <v>0</v>
      </c>
      <c r="ODK19">
        <f>'SEGUIMIENTO CONVENIOS'!ODF572</f>
        <v>0</v>
      </c>
      <c r="ODL19">
        <f>'SEGUIMIENTO CONVENIOS'!ODG572</f>
        <v>0</v>
      </c>
      <c r="ODM19">
        <f>'SEGUIMIENTO CONVENIOS'!ODH572</f>
        <v>0</v>
      </c>
      <c r="ODN19">
        <f>'SEGUIMIENTO CONVENIOS'!ODI572</f>
        <v>0</v>
      </c>
      <c r="ODO19">
        <f>'SEGUIMIENTO CONVENIOS'!ODJ572</f>
        <v>0</v>
      </c>
      <c r="ODP19">
        <f>'SEGUIMIENTO CONVENIOS'!ODK572</f>
        <v>0</v>
      </c>
      <c r="ODQ19">
        <f>'SEGUIMIENTO CONVENIOS'!ODL572</f>
        <v>0</v>
      </c>
      <c r="ODR19">
        <f>'SEGUIMIENTO CONVENIOS'!ODM572</f>
        <v>0</v>
      </c>
      <c r="ODS19">
        <f>'SEGUIMIENTO CONVENIOS'!ODN572</f>
        <v>0</v>
      </c>
      <c r="ODT19">
        <f>'SEGUIMIENTO CONVENIOS'!ODO572</f>
        <v>0</v>
      </c>
      <c r="ODU19">
        <f>'SEGUIMIENTO CONVENIOS'!ODP572</f>
        <v>0</v>
      </c>
      <c r="ODV19">
        <f>'SEGUIMIENTO CONVENIOS'!ODQ572</f>
        <v>0</v>
      </c>
      <c r="ODW19">
        <f>'SEGUIMIENTO CONVENIOS'!ODR572</f>
        <v>0</v>
      </c>
      <c r="ODX19">
        <f>'SEGUIMIENTO CONVENIOS'!ODS572</f>
        <v>0</v>
      </c>
      <c r="ODY19">
        <f>'SEGUIMIENTO CONVENIOS'!ODT572</f>
        <v>0</v>
      </c>
      <c r="ODZ19">
        <f>'SEGUIMIENTO CONVENIOS'!ODU572</f>
        <v>0</v>
      </c>
      <c r="OEA19">
        <f>'SEGUIMIENTO CONVENIOS'!ODV572</f>
        <v>0</v>
      </c>
      <c r="OEB19">
        <f>'SEGUIMIENTO CONVENIOS'!ODW572</f>
        <v>0</v>
      </c>
      <c r="OEC19">
        <f>'SEGUIMIENTO CONVENIOS'!ODX572</f>
        <v>0</v>
      </c>
      <c r="OED19">
        <f>'SEGUIMIENTO CONVENIOS'!ODY572</f>
        <v>0</v>
      </c>
      <c r="OEE19">
        <f>'SEGUIMIENTO CONVENIOS'!ODZ572</f>
        <v>0</v>
      </c>
      <c r="OEF19">
        <f>'SEGUIMIENTO CONVENIOS'!OEA572</f>
        <v>0</v>
      </c>
      <c r="OEG19">
        <f>'SEGUIMIENTO CONVENIOS'!OEB572</f>
        <v>0</v>
      </c>
      <c r="OEH19">
        <f>'SEGUIMIENTO CONVENIOS'!OEC572</f>
        <v>0</v>
      </c>
      <c r="OEI19">
        <f>'SEGUIMIENTO CONVENIOS'!OED572</f>
        <v>0</v>
      </c>
      <c r="OEJ19">
        <f>'SEGUIMIENTO CONVENIOS'!OEE572</f>
        <v>0</v>
      </c>
      <c r="OEK19">
        <f>'SEGUIMIENTO CONVENIOS'!OEF572</f>
        <v>0</v>
      </c>
      <c r="OEL19">
        <f>'SEGUIMIENTO CONVENIOS'!OEG572</f>
        <v>0</v>
      </c>
      <c r="OEM19">
        <f>'SEGUIMIENTO CONVENIOS'!OEH572</f>
        <v>0</v>
      </c>
      <c r="OEN19">
        <f>'SEGUIMIENTO CONVENIOS'!OEI572</f>
        <v>0</v>
      </c>
      <c r="OEO19">
        <f>'SEGUIMIENTO CONVENIOS'!OEJ572</f>
        <v>0</v>
      </c>
      <c r="OEP19">
        <f>'SEGUIMIENTO CONVENIOS'!OEK572</f>
        <v>0</v>
      </c>
      <c r="OEQ19">
        <f>'SEGUIMIENTO CONVENIOS'!OEL572</f>
        <v>0</v>
      </c>
      <c r="OER19">
        <f>'SEGUIMIENTO CONVENIOS'!OEM572</f>
        <v>0</v>
      </c>
      <c r="OES19">
        <f>'SEGUIMIENTO CONVENIOS'!OEN572</f>
        <v>0</v>
      </c>
      <c r="OET19">
        <f>'SEGUIMIENTO CONVENIOS'!OEO572</f>
        <v>0</v>
      </c>
      <c r="OEU19">
        <f>'SEGUIMIENTO CONVENIOS'!OEP572</f>
        <v>0</v>
      </c>
      <c r="OEV19">
        <f>'SEGUIMIENTO CONVENIOS'!OEQ572</f>
        <v>0</v>
      </c>
      <c r="OEW19">
        <f>'SEGUIMIENTO CONVENIOS'!OER572</f>
        <v>0</v>
      </c>
      <c r="OEX19">
        <f>'SEGUIMIENTO CONVENIOS'!OES572</f>
        <v>0</v>
      </c>
      <c r="OEY19">
        <f>'SEGUIMIENTO CONVENIOS'!OET572</f>
        <v>0</v>
      </c>
      <c r="OEZ19">
        <f>'SEGUIMIENTO CONVENIOS'!OEU572</f>
        <v>0</v>
      </c>
      <c r="OFA19">
        <f>'SEGUIMIENTO CONVENIOS'!OEV572</f>
        <v>0</v>
      </c>
      <c r="OFB19">
        <f>'SEGUIMIENTO CONVENIOS'!OEW572</f>
        <v>0</v>
      </c>
      <c r="OFC19">
        <f>'SEGUIMIENTO CONVENIOS'!OEX572</f>
        <v>0</v>
      </c>
      <c r="OFD19">
        <f>'SEGUIMIENTO CONVENIOS'!OEY572</f>
        <v>0</v>
      </c>
      <c r="OFE19">
        <f>'SEGUIMIENTO CONVENIOS'!OEZ572</f>
        <v>0</v>
      </c>
      <c r="OFF19">
        <f>'SEGUIMIENTO CONVENIOS'!OFA572</f>
        <v>0</v>
      </c>
      <c r="OFG19">
        <f>'SEGUIMIENTO CONVENIOS'!OFB572</f>
        <v>0</v>
      </c>
      <c r="OFH19">
        <f>'SEGUIMIENTO CONVENIOS'!OFC572</f>
        <v>0</v>
      </c>
      <c r="OFI19">
        <f>'SEGUIMIENTO CONVENIOS'!OFD572</f>
        <v>0</v>
      </c>
      <c r="OFJ19">
        <f>'SEGUIMIENTO CONVENIOS'!OFE572</f>
        <v>0</v>
      </c>
      <c r="OFK19">
        <f>'SEGUIMIENTO CONVENIOS'!OFF572</f>
        <v>0</v>
      </c>
      <c r="OFL19">
        <f>'SEGUIMIENTO CONVENIOS'!OFG572</f>
        <v>0</v>
      </c>
      <c r="OFM19">
        <f>'SEGUIMIENTO CONVENIOS'!OFH572</f>
        <v>0</v>
      </c>
      <c r="OFN19">
        <f>'SEGUIMIENTO CONVENIOS'!OFI572</f>
        <v>0</v>
      </c>
      <c r="OFO19">
        <f>'SEGUIMIENTO CONVENIOS'!OFJ572</f>
        <v>0</v>
      </c>
      <c r="OFP19">
        <f>'SEGUIMIENTO CONVENIOS'!OFK572</f>
        <v>0</v>
      </c>
      <c r="OFQ19">
        <f>'SEGUIMIENTO CONVENIOS'!OFL572</f>
        <v>0</v>
      </c>
      <c r="OFR19">
        <f>'SEGUIMIENTO CONVENIOS'!OFM572</f>
        <v>0</v>
      </c>
      <c r="OFS19">
        <f>'SEGUIMIENTO CONVENIOS'!OFN572</f>
        <v>0</v>
      </c>
      <c r="OFT19">
        <f>'SEGUIMIENTO CONVENIOS'!OFO572</f>
        <v>0</v>
      </c>
      <c r="OFU19">
        <f>'SEGUIMIENTO CONVENIOS'!OFP572</f>
        <v>0</v>
      </c>
      <c r="OFV19">
        <f>'SEGUIMIENTO CONVENIOS'!OFQ572</f>
        <v>0</v>
      </c>
      <c r="OFW19">
        <f>'SEGUIMIENTO CONVENIOS'!OFR572</f>
        <v>0</v>
      </c>
      <c r="OFX19">
        <f>'SEGUIMIENTO CONVENIOS'!OFS572</f>
        <v>0</v>
      </c>
      <c r="OFY19">
        <f>'SEGUIMIENTO CONVENIOS'!OFT572</f>
        <v>0</v>
      </c>
      <c r="OFZ19">
        <f>'SEGUIMIENTO CONVENIOS'!OFU572</f>
        <v>0</v>
      </c>
      <c r="OGA19">
        <f>'SEGUIMIENTO CONVENIOS'!OFV572</f>
        <v>0</v>
      </c>
      <c r="OGB19">
        <f>'SEGUIMIENTO CONVENIOS'!OFW572</f>
        <v>0</v>
      </c>
      <c r="OGC19">
        <f>'SEGUIMIENTO CONVENIOS'!OFX572</f>
        <v>0</v>
      </c>
      <c r="OGD19">
        <f>'SEGUIMIENTO CONVENIOS'!OFY572</f>
        <v>0</v>
      </c>
      <c r="OGE19">
        <f>'SEGUIMIENTO CONVENIOS'!OFZ572</f>
        <v>0</v>
      </c>
      <c r="OGF19">
        <f>'SEGUIMIENTO CONVENIOS'!OGA572</f>
        <v>0</v>
      </c>
      <c r="OGG19">
        <f>'SEGUIMIENTO CONVENIOS'!OGB572</f>
        <v>0</v>
      </c>
      <c r="OGH19">
        <f>'SEGUIMIENTO CONVENIOS'!OGC572</f>
        <v>0</v>
      </c>
      <c r="OGI19">
        <f>'SEGUIMIENTO CONVENIOS'!OGD572</f>
        <v>0</v>
      </c>
      <c r="OGJ19">
        <f>'SEGUIMIENTO CONVENIOS'!OGE572</f>
        <v>0</v>
      </c>
      <c r="OGK19">
        <f>'SEGUIMIENTO CONVENIOS'!OGF572</f>
        <v>0</v>
      </c>
      <c r="OGL19">
        <f>'SEGUIMIENTO CONVENIOS'!OGG572</f>
        <v>0</v>
      </c>
      <c r="OGM19">
        <f>'SEGUIMIENTO CONVENIOS'!OGH572</f>
        <v>0</v>
      </c>
      <c r="OGN19">
        <f>'SEGUIMIENTO CONVENIOS'!OGI572</f>
        <v>0</v>
      </c>
      <c r="OGO19">
        <f>'SEGUIMIENTO CONVENIOS'!OGJ572</f>
        <v>0</v>
      </c>
      <c r="OGP19">
        <f>'SEGUIMIENTO CONVENIOS'!OGK572</f>
        <v>0</v>
      </c>
      <c r="OGQ19">
        <f>'SEGUIMIENTO CONVENIOS'!OGL572</f>
        <v>0</v>
      </c>
      <c r="OGR19">
        <f>'SEGUIMIENTO CONVENIOS'!OGM572</f>
        <v>0</v>
      </c>
      <c r="OGS19">
        <f>'SEGUIMIENTO CONVENIOS'!OGN572</f>
        <v>0</v>
      </c>
      <c r="OGT19">
        <f>'SEGUIMIENTO CONVENIOS'!OGO572</f>
        <v>0</v>
      </c>
      <c r="OGU19">
        <f>'SEGUIMIENTO CONVENIOS'!OGP572</f>
        <v>0</v>
      </c>
      <c r="OGV19">
        <f>'SEGUIMIENTO CONVENIOS'!OGQ572</f>
        <v>0</v>
      </c>
      <c r="OGW19">
        <f>'SEGUIMIENTO CONVENIOS'!OGR572</f>
        <v>0</v>
      </c>
      <c r="OGX19">
        <f>'SEGUIMIENTO CONVENIOS'!OGS572</f>
        <v>0</v>
      </c>
      <c r="OGY19">
        <f>'SEGUIMIENTO CONVENIOS'!OGT572</f>
        <v>0</v>
      </c>
      <c r="OGZ19">
        <f>'SEGUIMIENTO CONVENIOS'!OGU572</f>
        <v>0</v>
      </c>
      <c r="OHA19">
        <f>'SEGUIMIENTO CONVENIOS'!OGV572</f>
        <v>0</v>
      </c>
      <c r="OHB19">
        <f>'SEGUIMIENTO CONVENIOS'!OGW572</f>
        <v>0</v>
      </c>
      <c r="OHC19">
        <f>'SEGUIMIENTO CONVENIOS'!OGX572</f>
        <v>0</v>
      </c>
      <c r="OHD19">
        <f>'SEGUIMIENTO CONVENIOS'!OGY572</f>
        <v>0</v>
      </c>
      <c r="OHE19">
        <f>'SEGUIMIENTO CONVENIOS'!OGZ572</f>
        <v>0</v>
      </c>
      <c r="OHF19">
        <f>'SEGUIMIENTO CONVENIOS'!OHA572</f>
        <v>0</v>
      </c>
      <c r="OHG19">
        <f>'SEGUIMIENTO CONVENIOS'!OHB572</f>
        <v>0</v>
      </c>
      <c r="OHH19">
        <f>'SEGUIMIENTO CONVENIOS'!OHC572</f>
        <v>0</v>
      </c>
      <c r="OHI19">
        <f>'SEGUIMIENTO CONVENIOS'!OHD572</f>
        <v>0</v>
      </c>
      <c r="OHJ19">
        <f>'SEGUIMIENTO CONVENIOS'!OHE572</f>
        <v>0</v>
      </c>
      <c r="OHK19">
        <f>'SEGUIMIENTO CONVENIOS'!OHF572</f>
        <v>0</v>
      </c>
      <c r="OHL19">
        <f>'SEGUIMIENTO CONVENIOS'!OHG572</f>
        <v>0</v>
      </c>
      <c r="OHM19">
        <f>'SEGUIMIENTO CONVENIOS'!OHH572</f>
        <v>0</v>
      </c>
      <c r="OHN19">
        <f>'SEGUIMIENTO CONVENIOS'!OHI572</f>
        <v>0</v>
      </c>
      <c r="OHO19">
        <f>'SEGUIMIENTO CONVENIOS'!OHJ572</f>
        <v>0</v>
      </c>
      <c r="OHP19">
        <f>'SEGUIMIENTO CONVENIOS'!OHK572</f>
        <v>0</v>
      </c>
      <c r="OHQ19">
        <f>'SEGUIMIENTO CONVENIOS'!OHL572</f>
        <v>0</v>
      </c>
      <c r="OHR19">
        <f>'SEGUIMIENTO CONVENIOS'!OHM572</f>
        <v>0</v>
      </c>
      <c r="OHS19">
        <f>'SEGUIMIENTO CONVENIOS'!OHN572</f>
        <v>0</v>
      </c>
      <c r="OHT19">
        <f>'SEGUIMIENTO CONVENIOS'!OHO572</f>
        <v>0</v>
      </c>
      <c r="OHU19">
        <f>'SEGUIMIENTO CONVENIOS'!OHP572</f>
        <v>0</v>
      </c>
      <c r="OHV19">
        <f>'SEGUIMIENTO CONVENIOS'!OHQ572</f>
        <v>0</v>
      </c>
      <c r="OHW19">
        <f>'SEGUIMIENTO CONVENIOS'!OHR572</f>
        <v>0</v>
      </c>
      <c r="OHX19">
        <f>'SEGUIMIENTO CONVENIOS'!OHS572</f>
        <v>0</v>
      </c>
      <c r="OHY19">
        <f>'SEGUIMIENTO CONVENIOS'!OHT572</f>
        <v>0</v>
      </c>
      <c r="OHZ19">
        <f>'SEGUIMIENTO CONVENIOS'!OHU572</f>
        <v>0</v>
      </c>
      <c r="OIA19">
        <f>'SEGUIMIENTO CONVENIOS'!OHV572</f>
        <v>0</v>
      </c>
      <c r="OIB19">
        <f>'SEGUIMIENTO CONVENIOS'!OHW572</f>
        <v>0</v>
      </c>
      <c r="OIC19">
        <f>'SEGUIMIENTO CONVENIOS'!OHX572</f>
        <v>0</v>
      </c>
      <c r="OID19">
        <f>'SEGUIMIENTO CONVENIOS'!OHY572</f>
        <v>0</v>
      </c>
      <c r="OIE19">
        <f>'SEGUIMIENTO CONVENIOS'!OHZ572</f>
        <v>0</v>
      </c>
      <c r="OIF19">
        <f>'SEGUIMIENTO CONVENIOS'!OIA572</f>
        <v>0</v>
      </c>
      <c r="OIG19">
        <f>'SEGUIMIENTO CONVENIOS'!OIB572</f>
        <v>0</v>
      </c>
      <c r="OIH19">
        <f>'SEGUIMIENTO CONVENIOS'!OIC572</f>
        <v>0</v>
      </c>
      <c r="OII19">
        <f>'SEGUIMIENTO CONVENIOS'!OID572</f>
        <v>0</v>
      </c>
      <c r="OIJ19">
        <f>'SEGUIMIENTO CONVENIOS'!OIE572</f>
        <v>0</v>
      </c>
      <c r="OIK19">
        <f>'SEGUIMIENTO CONVENIOS'!OIF572</f>
        <v>0</v>
      </c>
      <c r="OIL19">
        <f>'SEGUIMIENTO CONVENIOS'!OIG572</f>
        <v>0</v>
      </c>
      <c r="OIM19">
        <f>'SEGUIMIENTO CONVENIOS'!OIH572</f>
        <v>0</v>
      </c>
      <c r="OIN19">
        <f>'SEGUIMIENTO CONVENIOS'!OII572</f>
        <v>0</v>
      </c>
      <c r="OIO19">
        <f>'SEGUIMIENTO CONVENIOS'!OIJ572</f>
        <v>0</v>
      </c>
      <c r="OIP19">
        <f>'SEGUIMIENTO CONVENIOS'!OIK572</f>
        <v>0</v>
      </c>
      <c r="OIQ19">
        <f>'SEGUIMIENTO CONVENIOS'!OIL572</f>
        <v>0</v>
      </c>
      <c r="OIR19">
        <f>'SEGUIMIENTO CONVENIOS'!OIM572</f>
        <v>0</v>
      </c>
      <c r="OIS19">
        <f>'SEGUIMIENTO CONVENIOS'!OIN572</f>
        <v>0</v>
      </c>
      <c r="OIT19">
        <f>'SEGUIMIENTO CONVENIOS'!OIO572</f>
        <v>0</v>
      </c>
      <c r="OIU19">
        <f>'SEGUIMIENTO CONVENIOS'!OIP572</f>
        <v>0</v>
      </c>
      <c r="OIV19">
        <f>'SEGUIMIENTO CONVENIOS'!OIQ572</f>
        <v>0</v>
      </c>
      <c r="OIW19">
        <f>'SEGUIMIENTO CONVENIOS'!OIR572</f>
        <v>0</v>
      </c>
      <c r="OIX19">
        <f>'SEGUIMIENTO CONVENIOS'!OIS572</f>
        <v>0</v>
      </c>
      <c r="OIY19">
        <f>'SEGUIMIENTO CONVENIOS'!OIT572</f>
        <v>0</v>
      </c>
      <c r="OIZ19">
        <f>'SEGUIMIENTO CONVENIOS'!OIU572</f>
        <v>0</v>
      </c>
      <c r="OJA19">
        <f>'SEGUIMIENTO CONVENIOS'!OIV572</f>
        <v>0</v>
      </c>
      <c r="OJB19">
        <f>'SEGUIMIENTO CONVENIOS'!OIW572</f>
        <v>0</v>
      </c>
      <c r="OJC19">
        <f>'SEGUIMIENTO CONVENIOS'!OIX572</f>
        <v>0</v>
      </c>
      <c r="OJD19">
        <f>'SEGUIMIENTO CONVENIOS'!OIY572</f>
        <v>0</v>
      </c>
      <c r="OJE19">
        <f>'SEGUIMIENTO CONVENIOS'!OIZ572</f>
        <v>0</v>
      </c>
      <c r="OJF19">
        <f>'SEGUIMIENTO CONVENIOS'!OJA572</f>
        <v>0</v>
      </c>
      <c r="OJG19">
        <f>'SEGUIMIENTO CONVENIOS'!OJB572</f>
        <v>0</v>
      </c>
      <c r="OJH19">
        <f>'SEGUIMIENTO CONVENIOS'!OJC572</f>
        <v>0</v>
      </c>
      <c r="OJI19">
        <f>'SEGUIMIENTO CONVENIOS'!OJD572</f>
        <v>0</v>
      </c>
      <c r="OJJ19">
        <f>'SEGUIMIENTO CONVENIOS'!OJE572</f>
        <v>0</v>
      </c>
      <c r="OJK19">
        <f>'SEGUIMIENTO CONVENIOS'!OJF572</f>
        <v>0</v>
      </c>
      <c r="OJL19">
        <f>'SEGUIMIENTO CONVENIOS'!OJG572</f>
        <v>0</v>
      </c>
      <c r="OJM19">
        <f>'SEGUIMIENTO CONVENIOS'!OJH572</f>
        <v>0</v>
      </c>
      <c r="OJN19">
        <f>'SEGUIMIENTO CONVENIOS'!OJI572</f>
        <v>0</v>
      </c>
      <c r="OJO19">
        <f>'SEGUIMIENTO CONVENIOS'!OJJ572</f>
        <v>0</v>
      </c>
      <c r="OJP19">
        <f>'SEGUIMIENTO CONVENIOS'!OJK572</f>
        <v>0</v>
      </c>
      <c r="OJQ19">
        <f>'SEGUIMIENTO CONVENIOS'!OJL572</f>
        <v>0</v>
      </c>
      <c r="OJR19">
        <f>'SEGUIMIENTO CONVENIOS'!OJM572</f>
        <v>0</v>
      </c>
      <c r="OJS19">
        <f>'SEGUIMIENTO CONVENIOS'!OJN572</f>
        <v>0</v>
      </c>
      <c r="OJT19">
        <f>'SEGUIMIENTO CONVENIOS'!OJO572</f>
        <v>0</v>
      </c>
      <c r="OJU19">
        <f>'SEGUIMIENTO CONVENIOS'!OJP572</f>
        <v>0</v>
      </c>
      <c r="OJV19">
        <f>'SEGUIMIENTO CONVENIOS'!OJQ572</f>
        <v>0</v>
      </c>
      <c r="OJW19">
        <f>'SEGUIMIENTO CONVENIOS'!OJR572</f>
        <v>0</v>
      </c>
      <c r="OJX19">
        <f>'SEGUIMIENTO CONVENIOS'!OJS572</f>
        <v>0</v>
      </c>
      <c r="OJY19">
        <f>'SEGUIMIENTO CONVENIOS'!OJT572</f>
        <v>0</v>
      </c>
      <c r="OJZ19">
        <f>'SEGUIMIENTO CONVENIOS'!OJU572</f>
        <v>0</v>
      </c>
      <c r="OKA19">
        <f>'SEGUIMIENTO CONVENIOS'!OJV572</f>
        <v>0</v>
      </c>
      <c r="OKB19">
        <f>'SEGUIMIENTO CONVENIOS'!OJW572</f>
        <v>0</v>
      </c>
      <c r="OKC19">
        <f>'SEGUIMIENTO CONVENIOS'!OJX572</f>
        <v>0</v>
      </c>
      <c r="OKD19">
        <f>'SEGUIMIENTO CONVENIOS'!OJY572</f>
        <v>0</v>
      </c>
      <c r="OKE19">
        <f>'SEGUIMIENTO CONVENIOS'!OJZ572</f>
        <v>0</v>
      </c>
      <c r="OKF19">
        <f>'SEGUIMIENTO CONVENIOS'!OKA572</f>
        <v>0</v>
      </c>
      <c r="OKG19">
        <f>'SEGUIMIENTO CONVENIOS'!OKB572</f>
        <v>0</v>
      </c>
      <c r="OKH19">
        <f>'SEGUIMIENTO CONVENIOS'!OKC572</f>
        <v>0</v>
      </c>
      <c r="OKI19">
        <f>'SEGUIMIENTO CONVENIOS'!OKD572</f>
        <v>0</v>
      </c>
      <c r="OKJ19">
        <f>'SEGUIMIENTO CONVENIOS'!OKE572</f>
        <v>0</v>
      </c>
      <c r="OKK19">
        <f>'SEGUIMIENTO CONVENIOS'!OKF572</f>
        <v>0</v>
      </c>
      <c r="OKL19">
        <f>'SEGUIMIENTO CONVENIOS'!OKG572</f>
        <v>0</v>
      </c>
      <c r="OKM19">
        <f>'SEGUIMIENTO CONVENIOS'!OKH572</f>
        <v>0</v>
      </c>
      <c r="OKN19">
        <f>'SEGUIMIENTO CONVENIOS'!OKI572</f>
        <v>0</v>
      </c>
      <c r="OKO19">
        <f>'SEGUIMIENTO CONVENIOS'!OKJ572</f>
        <v>0</v>
      </c>
      <c r="OKP19">
        <f>'SEGUIMIENTO CONVENIOS'!OKK572</f>
        <v>0</v>
      </c>
      <c r="OKQ19">
        <f>'SEGUIMIENTO CONVENIOS'!OKL572</f>
        <v>0</v>
      </c>
      <c r="OKR19">
        <f>'SEGUIMIENTO CONVENIOS'!OKM572</f>
        <v>0</v>
      </c>
      <c r="OKS19">
        <f>'SEGUIMIENTO CONVENIOS'!OKN572</f>
        <v>0</v>
      </c>
      <c r="OKT19">
        <f>'SEGUIMIENTO CONVENIOS'!OKO572</f>
        <v>0</v>
      </c>
      <c r="OKU19">
        <f>'SEGUIMIENTO CONVENIOS'!OKP572</f>
        <v>0</v>
      </c>
      <c r="OKV19">
        <f>'SEGUIMIENTO CONVENIOS'!OKQ572</f>
        <v>0</v>
      </c>
      <c r="OKW19">
        <f>'SEGUIMIENTO CONVENIOS'!OKR572</f>
        <v>0</v>
      </c>
      <c r="OKX19">
        <f>'SEGUIMIENTO CONVENIOS'!OKS572</f>
        <v>0</v>
      </c>
      <c r="OKY19">
        <f>'SEGUIMIENTO CONVENIOS'!OKT572</f>
        <v>0</v>
      </c>
      <c r="OKZ19">
        <f>'SEGUIMIENTO CONVENIOS'!OKU572</f>
        <v>0</v>
      </c>
      <c r="OLA19">
        <f>'SEGUIMIENTO CONVENIOS'!OKV572</f>
        <v>0</v>
      </c>
      <c r="OLB19">
        <f>'SEGUIMIENTO CONVENIOS'!OKW572</f>
        <v>0</v>
      </c>
      <c r="OLC19">
        <f>'SEGUIMIENTO CONVENIOS'!OKX572</f>
        <v>0</v>
      </c>
      <c r="OLD19">
        <f>'SEGUIMIENTO CONVENIOS'!OKY572</f>
        <v>0</v>
      </c>
      <c r="OLE19">
        <f>'SEGUIMIENTO CONVENIOS'!OKZ572</f>
        <v>0</v>
      </c>
      <c r="OLF19">
        <f>'SEGUIMIENTO CONVENIOS'!OLA572</f>
        <v>0</v>
      </c>
      <c r="OLG19">
        <f>'SEGUIMIENTO CONVENIOS'!OLB572</f>
        <v>0</v>
      </c>
      <c r="OLH19">
        <f>'SEGUIMIENTO CONVENIOS'!OLC572</f>
        <v>0</v>
      </c>
      <c r="OLI19">
        <f>'SEGUIMIENTO CONVENIOS'!OLD572</f>
        <v>0</v>
      </c>
      <c r="OLJ19">
        <f>'SEGUIMIENTO CONVENIOS'!OLE572</f>
        <v>0</v>
      </c>
      <c r="OLK19">
        <f>'SEGUIMIENTO CONVENIOS'!OLF572</f>
        <v>0</v>
      </c>
      <c r="OLL19">
        <f>'SEGUIMIENTO CONVENIOS'!OLG572</f>
        <v>0</v>
      </c>
      <c r="OLM19">
        <f>'SEGUIMIENTO CONVENIOS'!OLH572</f>
        <v>0</v>
      </c>
      <c r="OLN19">
        <f>'SEGUIMIENTO CONVENIOS'!OLI572</f>
        <v>0</v>
      </c>
      <c r="OLO19">
        <f>'SEGUIMIENTO CONVENIOS'!OLJ572</f>
        <v>0</v>
      </c>
      <c r="OLP19">
        <f>'SEGUIMIENTO CONVENIOS'!OLK572</f>
        <v>0</v>
      </c>
      <c r="OLQ19">
        <f>'SEGUIMIENTO CONVENIOS'!OLL572</f>
        <v>0</v>
      </c>
      <c r="OLR19">
        <f>'SEGUIMIENTO CONVENIOS'!OLM572</f>
        <v>0</v>
      </c>
      <c r="OLS19">
        <f>'SEGUIMIENTO CONVENIOS'!OLN572</f>
        <v>0</v>
      </c>
      <c r="OLT19">
        <f>'SEGUIMIENTO CONVENIOS'!OLO572</f>
        <v>0</v>
      </c>
      <c r="OLU19">
        <f>'SEGUIMIENTO CONVENIOS'!OLP572</f>
        <v>0</v>
      </c>
      <c r="OLV19">
        <f>'SEGUIMIENTO CONVENIOS'!OLQ572</f>
        <v>0</v>
      </c>
      <c r="OLW19">
        <f>'SEGUIMIENTO CONVENIOS'!OLR572</f>
        <v>0</v>
      </c>
      <c r="OLX19">
        <f>'SEGUIMIENTO CONVENIOS'!OLS572</f>
        <v>0</v>
      </c>
      <c r="OLY19">
        <f>'SEGUIMIENTO CONVENIOS'!OLT572</f>
        <v>0</v>
      </c>
      <c r="OLZ19">
        <f>'SEGUIMIENTO CONVENIOS'!OLU572</f>
        <v>0</v>
      </c>
      <c r="OMA19">
        <f>'SEGUIMIENTO CONVENIOS'!OLV572</f>
        <v>0</v>
      </c>
      <c r="OMB19">
        <f>'SEGUIMIENTO CONVENIOS'!OLW572</f>
        <v>0</v>
      </c>
      <c r="OMC19">
        <f>'SEGUIMIENTO CONVENIOS'!OLX572</f>
        <v>0</v>
      </c>
      <c r="OMD19">
        <f>'SEGUIMIENTO CONVENIOS'!OLY572</f>
        <v>0</v>
      </c>
      <c r="OME19">
        <f>'SEGUIMIENTO CONVENIOS'!OLZ572</f>
        <v>0</v>
      </c>
      <c r="OMF19">
        <f>'SEGUIMIENTO CONVENIOS'!OMA572</f>
        <v>0</v>
      </c>
      <c r="OMG19">
        <f>'SEGUIMIENTO CONVENIOS'!OMB572</f>
        <v>0</v>
      </c>
      <c r="OMH19">
        <f>'SEGUIMIENTO CONVENIOS'!OMC572</f>
        <v>0</v>
      </c>
      <c r="OMI19">
        <f>'SEGUIMIENTO CONVENIOS'!OMD572</f>
        <v>0</v>
      </c>
      <c r="OMJ19">
        <f>'SEGUIMIENTO CONVENIOS'!OME572</f>
        <v>0</v>
      </c>
      <c r="OMK19">
        <f>'SEGUIMIENTO CONVENIOS'!OMF572</f>
        <v>0</v>
      </c>
      <c r="OML19">
        <f>'SEGUIMIENTO CONVENIOS'!OMG572</f>
        <v>0</v>
      </c>
      <c r="OMM19">
        <f>'SEGUIMIENTO CONVENIOS'!OMH572</f>
        <v>0</v>
      </c>
      <c r="OMN19">
        <f>'SEGUIMIENTO CONVENIOS'!OMI572</f>
        <v>0</v>
      </c>
      <c r="OMO19">
        <f>'SEGUIMIENTO CONVENIOS'!OMJ572</f>
        <v>0</v>
      </c>
      <c r="OMP19">
        <f>'SEGUIMIENTO CONVENIOS'!OMK572</f>
        <v>0</v>
      </c>
      <c r="OMQ19">
        <f>'SEGUIMIENTO CONVENIOS'!OML572</f>
        <v>0</v>
      </c>
      <c r="OMR19">
        <f>'SEGUIMIENTO CONVENIOS'!OMM572</f>
        <v>0</v>
      </c>
      <c r="OMS19">
        <f>'SEGUIMIENTO CONVENIOS'!OMN572</f>
        <v>0</v>
      </c>
      <c r="OMT19">
        <f>'SEGUIMIENTO CONVENIOS'!OMO572</f>
        <v>0</v>
      </c>
      <c r="OMU19">
        <f>'SEGUIMIENTO CONVENIOS'!OMP572</f>
        <v>0</v>
      </c>
      <c r="OMV19">
        <f>'SEGUIMIENTO CONVENIOS'!OMQ572</f>
        <v>0</v>
      </c>
      <c r="OMW19">
        <f>'SEGUIMIENTO CONVENIOS'!OMR572</f>
        <v>0</v>
      </c>
      <c r="OMX19">
        <f>'SEGUIMIENTO CONVENIOS'!OMS572</f>
        <v>0</v>
      </c>
      <c r="OMY19">
        <f>'SEGUIMIENTO CONVENIOS'!OMT572</f>
        <v>0</v>
      </c>
      <c r="OMZ19">
        <f>'SEGUIMIENTO CONVENIOS'!OMU572</f>
        <v>0</v>
      </c>
      <c r="ONA19">
        <f>'SEGUIMIENTO CONVENIOS'!OMV572</f>
        <v>0</v>
      </c>
      <c r="ONB19">
        <f>'SEGUIMIENTO CONVENIOS'!OMW572</f>
        <v>0</v>
      </c>
      <c r="ONC19">
        <f>'SEGUIMIENTO CONVENIOS'!OMX572</f>
        <v>0</v>
      </c>
      <c r="OND19">
        <f>'SEGUIMIENTO CONVENIOS'!OMY572</f>
        <v>0</v>
      </c>
      <c r="ONE19">
        <f>'SEGUIMIENTO CONVENIOS'!OMZ572</f>
        <v>0</v>
      </c>
      <c r="ONF19">
        <f>'SEGUIMIENTO CONVENIOS'!ONA572</f>
        <v>0</v>
      </c>
      <c r="ONG19">
        <f>'SEGUIMIENTO CONVENIOS'!ONB572</f>
        <v>0</v>
      </c>
      <c r="ONH19">
        <f>'SEGUIMIENTO CONVENIOS'!ONC572</f>
        <v>0</v>
      </c>
      <c r="ONI19">
        <f>'SEGUIMIENTO CONVENIOS'!OND572</f>
        <v>0</v>
      </c>
      <c r="ONJ19">
        <f>'SEGUIMIENTO CONVENIOS'!ONE572</f>
        <v>0</v>
      </c>
      <c r="ONK19">
        <f>'SEGUIMIENTO CONVENIOS'!ONF572</f>
        <v>0</v>
      </c>
      <c r="ONL19">
        <f>'SEGUIMIENTO CONVENIOS'!ONG572</f>
        <v>0</v>
      </c>
      <c r="ONM19">
        <f>'SEGUIMIENTO CONVENIOS'!ONH572</f>
        <v>0</v>
      </c>
      <c r="ONN19">
        <f>'SEGUIMIENTO CONVENIOS'!ONI572</f>
        <v>0</v>
      </c>
      <c r="ONO19">
        <f>'SEGUIMIENTO CONVENIOS'!ONJ572</f>
        <v>0</v>
      </c>
      <c r="ONP19">
        <f>'SEGUIMIENTO CONVENIOS'!ONK572</f>
        <v>0</v>
      </c>
      <c r="ONQ19">
        <f>'SEGUIMIENTO CONVENIOS'!ONL572</f>
        <v>0</v>
      </c>
      <c r="ONR19">
        <f>'SEGUIMIENTO CONVENIOS'!ONM572</f>
        <v>0</v>
      </c>
      <c r="ONS19">
        <f>'SEGUIMIENTO CONVENIOS'!ONN572</f>
        <v>0</v>
      </c>
      <c r="ONT19">
        <f>'SEGUIMIENTO CONVENIOS'!ONO572</f>
        <v>0</v>
      </c>
      <c r="ONU19">
        <f>'SEGUIMIENTO CONVENIOS'!ONP572</f>
        <v>0</v>
      </c>
      <c r="ONV19">
        <f>'SEGUIMIENTO CONVENIOS'!ONQ572</f>
        <v>0</v>
      </c>
      <c r="ONW19">
        <f>'SEGUIMIENTO CONVENIOS'!ONR572</f>
        <v>0</v>
      </c>
      <c r="ONX19">
        <f>'SEGUIMIENTO CONVENIOS'!ONS572</f>
        <v>0</v>
      </c>
      <c r="ONY19">
        <f>'SEGUIMIENTO CONVENIOS'!ONT572</f>
        <v>0</v>
      </c>
      <c r="ONZ19">
        <f>'SEGUIMIENTO CONVENIOS'!ONU572</f>
        <v>0</v>
      </c>
      <c r="OOA19">
        <f>'SEGUIMIENTO CONVENIOS'!ONV572</f>
        <v>0</v>
      </c>
      <c r="OOB19">
        <f>'SEGUIMIENTO CONVENIOS'!ONW572</f>
        <v>0</v>
      </c>
      <c r="OOC19">
        <f>'SEGUIMIENTO CONVENIOS'!ONX572</f>
        <v>0</v>
      </c>
      <c r="OOD19">
        <f>'SEGUIMIENTO CONVENIOS'!ONY572</f>
        <v>0</v>
      </c>
      <c r="OOE19">
        <f>'SEGUIMIENTO CONVENIOS'!ONZ572</f>
        <v>0</v>
      </c>
      <c r="OOF19">
        <f>'SEGUIMIENTO CONVENIOS'!OOA572</f>
        <v>0</v>
      </c>
      <c r="OOG19">
        <f>'SEGUIMIENTO CONVENIOS'!OOB572</f>
        <v>0</v>
      </c>
      <c r="OOH19">
        <f>'SEGUIMIENTO CONVENIOS'!OOC572</f>
        <v>0</v>
      </c>
      <c r="OOI19">
        <f>'SEGUIMIENTO CONVENIOS'!OOD572</f>
        <v>0</v>
      </c>
      <c r="OOJ19">
        <f>'SEGUIMIENTO CONVENIOS'!OOE572</f>
        <v>0</v>
      </c>
      <c r="OOK19">
        <f>'SEGUIMIENTO CONVENIOS'!OOF572</f>
        <v>0</v>
      </c>
      <c r="OOL19">
        <f>'SEGUIMIENTO CONVENIOS'!OOG572</f>
        <v>0</v>
      </c>
      <c r="OOM19">
        <f>'SEGUIMIENTO CONVENIOS'!OOH572</f>
        <v>0</v>
      </c>
      <c r="OON19">
        <f>'SEGUIMIENTO CONVENIOS'!OOI572</f>
        <v>0</v>
      </c>
      <c r="OOO19">
        <f>'SEGUIMIENTO CONVENIOS'!OOJ572</f>
        <v>0</v>
      </c>
      <c r="OOP19">
        <f>'SEGUIMIENTO CONVENIOS'!OOK572</f>
        <v>0</v>
      </c>
      <c r="OOQ19">
        <f>'SEGUIMIENTO CONVENIOS'!OOL572</f>
        <v>0</v>
      </c>
      <c r="OOR19">
        <f>'SEGUIMIENTO CONVENIOS'!OOM572</f>
        <v>0</v>
      </c>
      <c r="OOS19">
        <f>'SEGUIMIENTO CONVENIOS'!OON572</f>
        <v>0</v>
      </c>
      <c r="OOT19">
        <f>'SEGUIMIENTO CONVENIOS'!OOO572</f>
        <v>0</v>
      </c>
      <c r="OOU19">
        <f>'SEGUIMIENTO CONVENIOS'!OOP572</f>
        <v>0</v>
      </c>
      <c r="OOV19">
        <f>'SEGUIMIENTO CONVENIOS'!OOQ572</f>
        <v>0</v>
      </c>
      <c r="OOW19">
        <f>'SEGUIMIENTO CONVENIOS'!OOR572</f>
        <v>0</v>
      </c>
      <c r="OOX19">
        <f>'SEGUIMIENTO CONVENIOS'!OOS572</f>
        <v>0</v>
      </c>
      <c r="OOY19">
        <f>'SEGUIMIENTO CONVENIOS'!OOT572</f>
        <v>0</v>
      </c>
      <c r="OOZ19">
        <f>'SEGUIMIENTO CONVENIOS'!OOU572</f>
        <v>0</v>
      </c>
      <c r="OPA19">
        <f>'SEGUIMIENTO CONVENIOS'!OOV572</f>
        <v>0</v>
      </c>
      <c r="OPB19">
        <f>'SEGUIMIENTO CONVENIOS'!OOW572</f>
        <v>0</v>
      </c>
      <c r="OPC19">
        <f>'SEGUIMIENTO CONVENIOS'!OOX572</f>
        <v>0</v>
      </c>
      <c r="OPD19">
        <f>'SEGUIMIENTO CONVENIOS'!OOY572</f>
        <v>0</v>
      </c>
      <c r="OPE19">
        <f>'SEGUIMIENTO CONVENIOS'!OOZ572</f>
        <v>0</v>
      </c>
      <c r="OPF19">
        <f>'SEGUIMIENTO CONVENIOS'!OPA572</f>
        <v>0</v>
      </c>
      <c r="OPG19">
        <f>'SEGUIMIENTO CONVENIOS'!OPB572</f>
        <v>0</v>
      </c>
      <c r="OPH19">
        <f>'SEGUIMIENTO CONVENIOS'!OPC572</f>
        <v>0</v>
      </c>
      <c r="OPI19">
        <f>'SEGUIMIENTO CONVENIOS'!OPD572</f>
        <v>0</v>
      </c>
      <c r="OPJ19">
        <f>'SEGUIMIENTO CONVENIOS'!OPE572</f>
        <v>0</v>
      </c>
      <c r="OPK19">
        <f>'SEGUIMIENTO CONVENIOS'!OPF572</f>
        <v>0</v>
      </c>
      <c r="OPL19">
        <f>'SEGUIMIENTO CONVENIOS'!OPG572</f>
        <v>0</v>
      </c>
      <c r="OPM19">
        <f>'SEGUIMIENTO CONVENIOS'!OPH572</f>
        <v>0</v>
      </c>
      <c r="OPN19">
        <f>'SEGUIMIENTO CONVENIOS'!OPI572</f>
        <v>0</v>
      </c>
      <c r="OPO19">
        <f>'SEGUIMIENTO CONVENIOS'!OPJ572</f>
        <v>0</v>
      </c>
      <c r="OPP19">
        <f>'SEGUIMIENTO CONVENIOS'!OPK572</f>
        <v>0</v>
      </c>
      <c r="OPQ19">
        <f>'SEGUIMIENTO CONVENIOS'!OPL572</f>
        <v>0</v>
      </c>
      <c r="OPR19">
        <f>'SEGUIMIENTO CONVENIOS'!OPM572</f>
        <v>0</v>
      </c>
      <c r="OPS19">
        <f>'SEGUIMIENTO CONVENIOS'!OPN572</f>
        <v>0</v>
      </c>
      <c r="OPT19">
        <f>'SEGUIMIENTO CONVENIOS'!OPO572</f>
        <v>0</v>
      </c>
      <c r="OPU19">
        <f>'SEGUIMIENTO CONVENIOS'!OPP572</f>
        <v>0</v>
      </c>
      <c r="OPV19">
        <f>'SEGUIMIENTO CONVENIOS'!OPQ572</f>
        <v>0</v>
      </c>
      <c r="OPW19">
        <f>'SEGUIMIENTO CONVENIOS'!OPR572</f>
        <v>0</v>
      </c>
      <c r="OPX19">
        <f>'SEGUIMIENTO CONVENIOS'!OPS572</f>
        <v>0</v>
      </c>
      <c r="OPY19">
        <f>'SEGUIMIENTO CONVENIOS'!OPT572</f>
        <v>0</v>
      </c>
      <c r="OPZ19">
        <f>'SEGUIMIENTO CONVENIOS'!OPU572</f>
        <v>0</v>
      </c>
      <c r="OQA19">
        <f>'SEGUIMIENTO CONVENIOS'!OPV572</f>
        <v>0</v>
      </c>
      <c r="OQB19">
        <f>'SEGUIMIENTO CONVENIOS'!OPW572</f>
        <v>0</v>
      </c>
      <c r="OQC19">
        <f>'SEGUIMIENTO CONVENIOS'!OPX572</f>
        <v>0</v>
      </c>
      <c r="OQD19">
        <f>'SEGUIMIENTO CONVENIOS'!OPY572</f>
        <v>0</v>
      </c>
      <c r="OQE19">
        <f>'SEGUIMIENTO CONVENIOS'!OPZ572</f>
        <v>0</v>
      </c>
      <c r="OQF19">
        <f>'SEGUIMIENTO CONVENIOS'!OQA572</f>
        <v>0</v>
      </c>
      <c r="OQG19">
        <f>'SEGUIMIENTO CONVENIOS'!OQB572</f>
        <v>0</v>
      </c>
      <c r="OQH19">
        <f>'SEGUIMIENTO CONVENIOS'!OQC572</f>
        <v>0</v>
      </c>
      <c r="OQI19">
        <f>'SEGUIMIENTO CONVENIOS'!OQD572</f>
        <v>0</v>
      </c>
      <c r="OQJ19">
        <f>'SEGUIMIENTO CONVENIOS'!OQE572</f>
        <v>0</v>
      </c>
      <c r="OQK19">
        <f>'SEGUIMIENTO CONVENIOS'!OQF572</f>
        <v>0</v>
      </c>
      <c r="OQL19">
        <f>'SEGUIMIENTO CONVENIOS'!OQG572</f>
        <v>0</v>
      </c>
      <c r="OQM19">
        <f>'SEGUIMIENTO CONVENIOS'!OQH572</f>
        <v>0</v>
      </c>
      <c r="OQN19">
        <f>'SEGUIMIENTO CONVENIOS'!OQI572</f>
        <v>0</v>
      </c>
      <c r="OQO19">
        <f>'SEGUIMIENTO CONVENIOS'!OQJ572</f>
        <v>0</v>
      </c>
      <c r="OQP19">
        <f>'SEGUIMIENTO CONVENIOS'!OQK572</f>
        <v>0</v>
      </c>
      <c r="OQQ19">
        <f>'SEGUIMIENTO CONVENIOS'!OQL572</f>
        <v>0</v>
      </c>
      <c r="OQR19">
        <f>'SEGUIMIENTO CONVENIOS'!OQM572</f>
        <v>0</v>
      </c>
      <c r="OQS19">
        <f>'SEGUIMIENTO CONVENIOS'!OQN572</f>
        <v>0</v>
      </c>
      <c r="OQT19">
        <f>'SEGUIMIENTO CONVENIOS'!OQO572</f>
        <v>0</v>
      </c>
      <c r="OQU19">
        <f>'SEGUIMIENTO CONVENIOS'!OQP572</f>
        <v>0</v>
      </c>
      <c r="OQV19">
        <f>'SEGUIMIENTO CONVENIOS'!OQQ572</f>
        <v>0</v>
      </c>
      <c r="OQW19">
        <f>'SEGUIMIENTO CONVENIOS'!OQR572</f>
        <v>0</v>
      </c>
      <c r="OQX19">
        <f>'SEGUIMIENTO CONVENIOS'!OQS572</f>
        <v>0</v>
      </c>
      <c r="OQY19">
        <f>'SEGUIMIENTO CONVENIOS'!OQT572</f>
        <v>0</v>
      </c>
      <c r="OQZ19">
        <f>'SEGUIMIENTO CONVENIOS'!OQU572</f>
        <v>0</v>
      </c>
      <c r="ORA19">
        <f>'SEGUIMIENTO CONVENIOS'!OQV572</f>
        <v>0</v>
      </c>
      <c r="ORB19">
        <f>'SEGUIMIENTO CONVENIOS'!OQW572</f>
        <v>0</v>
      </c>
      <c r="ORC19">
        <f>'SEGUIMIENTO CONVENIOS'!OQX572</f>
        <v>0</v>
      </c>
      <c r="ORD19">
        <f>'SEGUIMIENTO CONVENIOS'!OQY572</f>
        <v>0</v>
      </c>
      <c r="ORE19">
        <f>'SEGUIMIENTO CONVENIOS'!OQZ572</f>
        <v>0</v>
      </c>
      <c r="ORF19">
        <f>'SEGUIMIENTO CONVENIOS'!ORA572</f>
        <v>0</v>
      </c>
      <c r="ORG19">
        <f>'SEGUIMIENTO CONVENIOS'!ORB572</f>
        <v>0</v>
      </c>
      <c r="ORH19">
        <f>'SEGUIMIENTO CONVENIOS'!ORC572</f>
        <v>0</v>
      </c>
      <c r="ORI19">
        <f>'SEGUIMIENTO CONVENIOS'!ORD572</f>
        <v>0</v>
      </c>
      <c r="ORJ19">
        <f>'SEGUIMIENTO CONVENIOS'!ORE572</f>
        <v>0</v>
      </c>
      <c r="ORK19">
        <f>'SEGUIMIENTO CONVENIOS'!ORF572</f>
        <v>0</v>
      </c>
      <c r="ORL19">
        <f>'SEGUIMIENTO CONVENIOS'!ORG572</f>
        <v>0</v>
      </c>
      <c r="ORM19">
        <f>'SEGUIMIENTO CONVENIOS'!ORH572</f>
        <v>0</v>
      </c>
      <c r="ORN19">
        <f>'SEGUIMIENTO CONVENIOS'!ORI572</f>
        <v>0</v>
      </c>
      <c r="ORO19">
        <f>'SEGUIMIENTO CONVENIOS'!ORJ572</f>
        <v>0</v>
      </c>
      <c r="ORP19">
        <f>'SEGUIMIENTO CONVENIOS'!ORK572</f>
        <v>0</v>
      </c>
      <c r="ORQ19">
        <f>'SEGUIMIENTO CONVENIOS'!ORL572</f>
        <v>0</v>
      </c>
      <c r="ORR19">
        <f>'SEGUIMIENTO CONVENIOS'!ORM572</f>
        <v>0</v>
      </c>
      <c r="ORS19">
        <f>'SEGUIMIENTO CONVENIOS'!ORN572</f>
        <v>0</v>
      </c>
      <c r="ORT19">
        <f>'SEGUIMIENTO CONVENIOS'!ORO572</f>
        <v>0</v>
      </c>
      <c r="ORU19">
        <f>'SEGUIMIENTO CONVENIOS'!ORP572</f>
        <v>0</v>
      </c>
      <c r="ORV19">
        <f>'SEGUIMIENTO CONVENIOS'!ORQ572</f>
        <v>0</v>
      </c>
      <c r="ORW19">
        <f>'SEGUIMIENTO CONVENIOS'!ORR572</f>
        <v>0</v>
      </c>
      <c r="ORX19">
        <f>'SEGUIMIENTO CONVENIOS'!ORS572</f>
        <v>0</v>
      </c>
      <c r="ORY19">
        <f>'SEGUIMIENTO CONVENIOS'!ORT572</f>
        <v>0</v>
      </c>
      <c r="ORZ19">
        <f>'SEGUIMIENTO CONVENIOS'!ORU572</f>
        <v>0</v>
      </c>
      <c r="OSA19">
        <f>'SEGUIMIENTO CONVENIOS'!ORV572</f>
        <v>0</v>
      </c>
      <c r="OSB19">
        <f>'SEGUIMIENTO CONVENIOS'!ORW572</f>
        <v>0</v>
      </c>
      <c r="OSC19">
        <f>'SEGUIMIENTO CONVENIOS'!ORX572</f>
        <v>0</v>
      </c>
      <c r="OSD19">
        <f>'SEGUIMIENTO CONVENIOS'!ORY572</f>
        <v>0</v>
      </c>
      <c r="OSE19">
        <f>'SEGUIMIENTO CONVENIOS'!ORZ572</f>
        <v>0</v>
      </c>
      <c r="OSF19">
        <f>'SEGUIMIENTO CONVENIOS'!OSA572</f>
        <v>0</v>
      </c>
      <c r="OSG19">
        <f>'SEGUIMIENTO CONVENIOS'!OSB572</f>
        <v>0</v>
      </c>
      <c r="OSH19">
        <f>'SEGUIMIENTO CONVENIOS'!OSC572</f>
        <v>0</v>
      </c>
      <c r="OSI19">
        <f>'SEGUIMIENTO CONVENIOS'!OSD572</f>
        <v>0</v>
      </c>
      <c r="OSJ19">
        <f>'SEGUIMIENTO CONVENIOS'!OSE572</f>
        <v>0</v>
      </c>
      <c r="OSK19">
        <f>'SEGUIMIENTO CONVENIOS'!OSF572</f>
        <v>0</v>
      </c>
      <c r="OSL19">
        <f>'SEGUIMIENTO CONVENIOS'!OSG572</f>
        <v>0</v>
      </c>
      <c r="OSM19">
        <f>'SEGUIMIENTO CONVENIOS'!OSH572</f>
        <v>0</v>
      </c>
      <c r="OSN19">
        <f>'SEGUIMIENTO CONVENIOS'!OSI572</f>
        <v>0</v>
      </c>
      <c r="OSO19">
        <f>'SEGUIMIENTO CONVENIOS'!OSJ572</f>
        <v>0</v>
      </c>
      <c r="OSP19">
        <f>'SEGUIMIENTO CONVENIOS'!OSK572</f>
        <v>0</v>
      </c>
      <c r="OSQ19">
        <f>'SEGUIMIENTO CONVENIOS'!OSL572</f>
        <v>0</v>
      </c>
      <c r="OSR19">
        <f>'SEGUIMIENTO CONVENIOS'!OSM572</f>
        <v>0</v>
      </c>
      <c r="OSS19">
        <f>'SEGUIMIENTO CONVENIOS'!OSN572</f>
        <v>0</v>
      </c>
      <c r="OST19">
        <f>'SEGUIMIENTO CONVENIOS'!OSO572</f>
        <v>0</v>
      </c>
      <c r="OSU19">
        <f>'SEGUIMIENTO CONVENIOS'!OSP572</f>
        <v>0</v>
      </c>
      <c r="OSV19">
        <f>'SEGUIMIENTO CONVENIOS'!OSQ572</f>
        <v>0</v>
      </c>
      <c r="OSW19">
        <f>'SEGUIMIENTO CONVENIOS'!OSR572</f>
        <v>0</v>
      </c>
      <c r="OSX19">
        <f>'SEGUIMIENTO CONVENIOS'!OSS572</f>
        <v>0</v>
      </c>
      <c r="OSY19">
        <f>'SEGUIMIENTO CONVENIOS'!OST572</f>
        <v>0</v>
      </c>
      <c r="OSZ19">
        <f>'SEGUIMIENTO CONVENIOS'!OSU572</f>
        <v>0</v>
      </c>
      <c r="OTA19">
        <f>'SEGUIMIENTO CONVENIOS'!OSV572</f>
        <v>0</v>
      </c>
      <c r="OTB19">
        <f>'SEGUIMIENTO CONVENIOS'!OSW572</f>
        <v>0</v>
      </c>
      <c r="OTC19">
        <f>'SEGUIMIENTO CONVENIOS'!OSX572</f>
        <v>0</v>
      </c>
      <c r="OTD19">
        <f>'SEGUIMIENTO CONVENIOS'!OSY572</f>
        <v>0</v>
      </c>
      <c r="OTE19">
        <f>'SEGUIMIENTO CONVENIOS'!OSZ572</f>
        <v>0</v>
      </c>
      <c r="OTF19">
        <f>'SEGUIMIENTO CONVENIOS'!OTA572</f>
        <v>0</v>
      </c>
      <c r="OTG19">
        <f>'SEGUIMIENTO CONVENIOS'!OTB572</f>
        <v>0</v>
      </c>
      <c r="OTH19">
        <f>'SEGUIMIENTO CONVENIOS'!OTC572</f>
        <v>0</v>
      </c>
      <c r="OTI19">
        <f>'SEGUIMIENTO CONVENIOS'!OTD572</f>
        <v>0</v>
      </c>
      <c r="OTJ19">
        <f>'SEGUIMIENTO CONVENIOS'!OTE572</f>
        <v>0</v>
      </c>
      <c r="OTK19">
        <f>'SEGUIMIENTO CONVENIOS'!OTF572</f>
        <v>0</v>
      </c>
      <c r="OTL19">
        <f>'SEGUIMIENTO CONVENIOS'!OTG572</f>
        <v>0</v>
      </c>
      <c r="OTM19">
        <f>'SEGUIMIENTO CONVENIOS'!OTH572</f>
        <v>0</v>
      </c>
      <c r="OTN19">
        <f>'SEGUIMIENTO CONVENIOS'!OTI572</f>
        <v>0</v>
      </c>
      <c r="OTO19">
        <f>'SEGUIMIENTO CONVENIOS'!OTJ572</f>
        <v>0</v>
      </c>
      <c r="OTP19">
        <f>'SEGUIMIENTO CONVENIOS'!OTK572</f>
        <v>0</v>
      </c>
      <c r="OTQ19">
        <f>'SEGUIMIENTO CONVENIOS'!OTL572</f>
        <v>0</v>
      </c>
      <c r="OTR19">
        <f>'SEGUIMIENTO CONVENIOS'!OTM572</f>
        <v>0</v>
      </c>
      <c r="OTS19">
        <f>'SEGUIMIENTO CONVENIOS'!OTN572</f>
        <v>0</v>
      </c>
      <c r="OTT19">
        <f>'SEGUIMIENTO CONVENIOS'!OTO572</f>
        <v>0</v>
      </c>
      <c r="OTU19">
        <f>'SEGUIMIENTO CONVENIOS'!OTP572</f>
        <v>0</v>
      </c>
      <c r="OTV19">
        <f>'SEGUIMIENTO CONVENIOS'!OTQ572</f>
        <v>0</v>
      </c>
      <c r="OTW19">
        <f>'SEGUIMIENTO CONVENIOS'!OTR572</f>
        <v>0</v>
      </c>
      <c r="OTX19">
        <f>'SEGUIMIENTO CONVENIOS'!OTS572</f>
        <v>0</v>
      </c>
      <c r="OTY19">
        <f>'SEGUIMIENTO CONVENIOS'!OTT572</f>
        <v>0</v>
      </c>
      <c r="OTZ19">
        <f>'SEGUIMIENTO CONVENIOS'!OTU572</f>
        <v>0</v>
      </c>
      <c r="OUA19">
        <f>'SEGUIMIENTO CONVENIOS'!OTV572</f>
        <v>0</v>
      </c>
      <c r="OUB19">
        <f>'SEGUIMIENTO CONVENIOS'!OTW572</f>
        <v>0</v>
      </c>
      <c r="OUC19">
        <f>'SEGUIMIENTO CONVENIOS'!OTX572</f>
        <v>0</v>
      </c>
      <c r="OUD19">
        <f>'SEGUIMIENTO CONVENIOS'!OTY572</f>
        <v>0</v>
      </c>
      <c r="OUE19">
        <f>'SEGUIMIENTO CONVENIOS'!OTZ572</f>
        <v>0</v>
      </c>
      <c r="OUF19">
        <f>'SEGUIMIENTO CONVENIOS'!OUA572</f>
        <v>0</v>
      </c>
      <c r="OUG19">
        <f>'SEGUIMIENTO CONVENIOS'!OUB572</f>
        <v>0</v>
      </c>
      <c r="OUH19">
        <f>'SEGUIMIENTO CONVENIOS'!OUC572</f>
        <v>0</v>
      </c>
      <c r="OUI19">
        <f>'SEGUIMIENTO CONVENIOS'!OUD572</f>
        <v>0</v>
      </c>
      <c r="OUJ19">
        <f>'SEGUIMIENTO CONVENIOS'!OUE572</f>
        <v>0</v>
      </c>
      <c r="OUK19">
        <f>'SEGUIMIENTO CONVENIOS'!OUF572</f>
        <v>0</v>
      </c>
      <c r="OUL19">
        <f>'SEGUIMIENTO CONVENIOS'!OUG572</f>
        <v>0</v>
      </c>
      <c r="OUM19">
        <f>'SEGUIMIENTO CONVENIOS'!OUH572</f>
        <v>0</v>
      </c>
      <c r="OUN19">
        <f>'SEGUIMIENTO CONVENIOS'!OUI572</f>
        <v>0</v>
      </c>
      <c r="OUO19">
        <f>'SEGUIMIENTO CONVENIOS'!OUJ572</f>
        <v>0</v>
      </c>
      <c r="OUP19">
        <f>'SEGUIMIENTO CONVENIOS'!OUK572</f>
        <v>0</v>
      </c>
      <c r="OUQ19">
        <f>'SEGUIMIENTO CONVENIOS'!OUL572</f>
        <v>0</v>
      </c>
      <c r="OUR19">
        <f>'SEGUIMIENTO CONVENIOS'!OUM572</f>
        <v>0</v>
      </c>
      <c r="OUS19">
        <f>'SEGUIMIENTO CONVENIOS'!OUN572</f>
        <v>0</v>
      </c>
      <c r="OUT19">
        <f>'SEGUIMIENTO CONVENIOS'!OUO572</f>
        <v>0</v>
      </c>
      <c r="OUU19">
        <f>'SEGUIMIENTO CONVENIOS'!OUP572</f>
        <v>0</v>
      </c>
      <c r="OUV19">
        <f>'SEGUIMIENTO CONVENIOS'!OUQ572</f>
        <v>0</v>
      </c>
      <c r="OUW19">
        <f>'SEGUIMIENTO CONVENIOS'!OUR572</f>
        <v>0</v>
      </c>
      <c r="OUX19">
        <f>'SEGUIMIENTO CONVENIOS'!OUS572</f>
        <v>0</v>
      </c>
      <c r="OUY19">
        <f>'SEGUIMIENTO CONVENIOS'!OUT572</f>
        <v>0</v>
      </c>
      <c r="OUZ19">
        <f>'SEGUIMIENTO CONVENIOS'!OUU572</f>
        <v>0</v>
      </c>
      <c r="OVA19">
        <f>'SEGUIMIENTO CONVENIOS'!OUV572</f>
        <v>0</v>
      </c>
      <c r="OVB19">
        <f>'SEGUIMIENTO CONVENIOS'!OUW572</f>
        <v>0</v>
      </c>
      <c r="OVC19">
        <f>'SEGUIMIENTO CONVENIOS'!OUX572</f>
        <v>0</v>
      </c>
      <c r="OVD19">
        <f>'SEGUIMIENTO CONVENIOS'!OUY572</f>
        <v>0</v>
      </c>
      <c r="OVE19">
        <f>'SEGUIMIENTO CONVENIOS'!OUZ572</f>
        <v>0</v>
      </c>
      <c r="OVF19">
        <f>'SEGUIMIENTO CONVENIOS'!OVA572</f>
        <v>0</v>
      </c>
      <c r="OVG19">
        <f>'SEGUIMIENTO CONVENIOS'!OVB572</f>
        <v>0</v>
      </c>
      <c r="OVH19">
        <f>'SEGUIMIENTO CONVENIOS'!OVC572</f>
        <v>0</v>
      </c>
      <c r="OVI19">
        <f>'SEGUIMIENTO CONVENIOS'!OVD572</f>
        <v>0</v>
      </c>
      <c r="OVJ19">
        <f>'SEGUIMIENTO CONVENIOS'!OVE572</f>
        <v>0</v>
      </c>
      <c r="OVK19">
        <f>'SEGUIMIENTO CONVENIOS'!OVF572</f>
        <v>0</v>
      </c>
      <c r="OVL19">
        <f>'SEGUIMIENTO CONVENIOS'!OVG572</f>
        <v>0</v>
      </c>
      <c r="OVM19">
        <f>'SEGUIMIENTO CONVENIOS'!OVH572</f>
        <v>0</v>
      </c>
      <c r="OVN19">
        <f>'SEGUIMIENTO CONVENIOS'!OVI572</f>
        <v>0</v>
      </c>
      <c r="OVO19">
        <f>'SEGUIMIENTO CONVENIOS'!OVJ572</f>
        <v>0</v>
      </c>
      <c r="OVP19">
        <f>'SEGUIMIENTO CONVENIOS'!OVK572</f>
        <v>0</v>
      </c>
      <c r="OVQ19">
        <f>'SEGUIMIENTO CONVENIOS'!OVL572</f>
        <v>0</v>
      </c>
      <c r="OVR19">
        <f>'SEGUIMIENTO CONVENIOS'!OVM572</f>
        <v>0</v>
      </c>
      <c r="OVS19">
        <f>'SEGUIMIENTO CONVENIOS'!OVN572</f>
        <v>0</v>
      </c>
      <c r="OVT19">
        <f>'SEGUIMIENTO CONVENIOS'!OVO572</f>
        <v>0</v>
      </c>
      <c r="OVU19">
        <f>'SEGUIMIENTO CONVENIOS'!OVP572</f>
        <v>0</v>
      </c>
      <c r="OVV19">
        <f>'SEGUIMIENTO CONVENIOS'!OVQ572</f>
        <v>0</v>
      </c>
      <c r="OVW19">
        <f>'SEGUIMIENTO CONVENIOS'!OVR572</f>
        <v>0</v>
      </c>
      <c r="OVX19">
        <f>'SEGUIMIENTO CONVENIOS'!OVS572</f>
        <v>0</v>
      </c>
      <c r="OVY19">
        <f>'SEGUIMIENTO CONVENIOS'!OVT572</f>
        <v>0</v>
      </c>
      <c r="OVZ19">
        <f>'SEGUIMIENTO CONVENIOS'!OVU572</f>
        <v>0</v>
      </c>
      <c r="OWA19">
        <f>'SEGUIMIENTO CONVENIOS'!OVV572</f>
        <v>0</v>
      </c>
      <c r="OWB19">
        <f>'SEGUIMIENTO CONVENIOS'!OVW572</f>
        <v>0</v>
      </c>
      <c r="OWC19">
        <f>'SEGUIMIENTO CONVENIOS'!OVX572</f>
        <v>0</v>
      </c>
      <c r="OWD19">
        <f>'SEGUIMIENTO CONVENIOS'!OVY572</f>
        <v>0</v>
      </c>
      <c r="OWE19">
        <f>'SEGUIMIENTO CONVENIOS'!OVZ572</f>
        <v>0</v>
      </c>
      <c r="OWF19">
        <f>'SEGUIMIENTO CONVENIOS'!OWA572</f>
        <v>0</v>
      </c>
      <c r="OWG19">
        <f>'SEGUIMIENTO CONVENIOS'!OWB572</f>
        <v>0</v>
      </c>
      <c r="OWH19">
        <f>'SEGUIMIENTO CONVENIOS'!OWC572</f>
        <v>0</v>
      </c>
      <c r="OWI19">
        <f>'SEGUIMIENTO CONVENIOS'!OWD572</f>
        <v>0</v>
      </c>
      <c r="OWJ19">
        <f>'SEGUIMIENTO CONVENIOS'!OWE572</f>
        <v>0</v>
      </c>
      <c r="OWK19">
        <f>'SEGUIMIENTO CONVENIOS'!OWF572</f>
        <v>0</v>
      </c>
      <c r="OWL19">
        <f>'SEGUIMIENTO CONVENIOS'!OWG572</f>
        <v>0</v>
      </c>
      <c r="OWM19">
        <f>'SEGUIMIENTO CONVENIOS'!OWH572</f>
        <v>0</v>
      </c>
      <c r="OWN19">
        <f>'SEGUIMIENTO CONVENIOS'!OWI572</f>
        <v>0</v>
      </c>
      <c r="OWO19">
        <f>'SEGUIMIENTO CONVENIOS'!OWJ572</f>
        <v>0</v>
      </c>
      <c r="OWP19">
        <f>'SEGUIMIENTO CONVENIOS'!OWK572</f>
        <v>0</v>
      </c>
      <c r="OWQ19">
        <f>'SEGUIMIENTO CONVENIOS'!OWL572</f>
        <v>0</v>
      </c>
      <c r="OWR19">
        <f>'SEGUIMIENTO CONVENIOS'!OWM572</f>
        <v>0</v>
      </c>
      <c r="OWS19">
        <f>'SEGUIMIENTO CONVENIOS'!OWN572</f>
        <v>0</v>
      </c>
      <c r="OWT19">
        <f>'SEGUIMIENTO CONVENIOS'!OWO572</f>
        <v>0</v>
      </c>
      <c r="OWU19">
        <f>'SEGUIMIENTO CONVENIOS'!OWP572</f>
        <v>0</v>
      </c>
      <c r="OWV19">
        <f>'SEGUIMIENTO CONVENIOS'!OWQ572</f>
        <v>0</v>
      </c>
      <c r="OWW19">
        <f>'SEGUIMIENTO CONVENIOS'!OWR572</f>
        <v>0</v>
      </c>
      <c r="OWX19">
        <f>'SEGUIMIENTO CONVENIOS'!OWS572</f>
        <v>0</v>
      </c>
      <c r="OWY19">
        <f>'SEGUIMIENTO CONVENIOS'!OWT572</f>
        <v>0</v>
      </c>
      <c r="OWZ19">
        <f>'SEGUIMIENTO CONVENIOS'!OWU572</f>
        <v>0</v>
      </c>
      <c r="OXA19">
        <f>'SEGUIMIENTO CONVENIOS'!OWV572</f>
        <v>0</v>
      </c>
      <c r="OXB19">
        <f>'SEGUIMIENTO CONVENIOS'!OWW572</f>
        <v>0</v>
      </c>
      <c r="OXC19">
        <f>'SEGUIMIENTO CONVENIOS'!OWX572</f>
        <v>0</v>
      </c>
      <c r="OXD19">
        <f>'SEGUIMIENTO CONVENIOS'!OWY572</f>
        <v>0</v>
      </c>
      <c r="OXE19">
        <f>'SEGUIMIENTO CONVENIOS'!OWZ572</f>
        <v>0</v>
      </c>
      <c r="OXF19">
        <f>'SEGUIMIENTO CONVENIOS'!OXA572</f>
        <v>0</v>
      </c>
      <c r="OXG19">
        <f>'SEGUIMIENTO CONVENIOS'!OXB572</f>
        <v>0</v>
      </c>
      <c r="OXH19">
        <f>'SEGUIMIENTO CONVENIOS'!OXC572</f>
        <v>0</v>
      </c>
      <c r="OXI19">
        <f>'SEGUIMIENTO CONVENIOS'!OXD572</f>
        <v>0</v>
      </c>
      <c r="OXJ19">
        <f>'SEGUIMIENTO CONVENIOS'!OXE572</f>
        <v>0</v>
      </c>
      <c r="OXK19">
        <f>'SEGUIMIENTO CONVENIOS'!OXF572</f>
        <v>0</v>
      </c>
      <c r="OXL19">
        <f>'SEGUIMIENTO CONVENIOS'!OXG572</f>
        <v>0</v>
      </c>
      <c r="OXM19">
        <f>'SEGUIMIENTO CONVENIOS'!OXH572</f>
        <v>0</v>
      </c>
      <c r="OXN19">
        <f>'SEGUIMIENTO CONVENIOS'!OXI572</f>
        <v>0</v>
      </c>
      <c r="OXO19">
        <f>'SEGUIMIENTO CONVENIOS'!OXJ572</f>
        <v>0</v>
      </c>
      <c r="OXP19">
        <f>'SEGUIMIENTO CONVENIOS'!OXK572</f>
        <v>0</v>
      </c>
      <c r="OXQ19">
        <f>'SEGUIMIENTO CONVENIOS'!OXL572</f>
        <v>0</v>
      </c>
      <c r="OXR19">
        <f>'SEGUIMIENTO CONVENIOS'!OXM572</f>
        <v>0</v>
      </c>
      <c r="OXS19">
        <f>'SEGUIMIENTO CONVENIOS'!OXN572</f>
        <v>0</v>
      </c>
      <c r="OXT19">
        <f>'SEGUIMIENTO CONVENIOS'!OXO572</f>
        <v>0</v>
      </c>
      <c r="OXU19">
        <f>'SEGUIMIENTO CONVENIOS'!OXP572</f>
        <v>0</v>
      </c>
      <c r="OXV19">
        <f>'SEGUIMIENTO CONVENIOS'!OXQ572</f>
        <v>0</v>
      </c>
      <c r="OXW19">
        <f>'SEGUIMIENTO CONVENIOS'!OXR572</f>
        <v>0</v>
      </c>
      <c r="OXX19">
        <f>'SEGUIMIENTO CONVENIOS'!OXS572</f>
        <v>0</v>
      </c>
      <c r="OXY19">
        <f>'SEGUIMIENTO CONVENIOS'!OXT572</f>
        <v>0</v>
      </c>
      <c r="OXZ19">
        <f>'SEGUIMIENTO CONVENIOS'!OXU572</f>
        <v>0</v>
      </c>
      <c r="OYA19">
        <f>'SEGUIMIENTO CONVENIOS'!OXV572</f>
        <v>0</v>
      </c>
      <c r="OYB19">
        <f>'SEGUIMIENTO CONVENIOS'!OXW572</f>
        <v>0</v>
      </c>
      <c r="OYC19">
        <f>'SEGUIMIENTO CONVENIOS'!OXX572</f>
        <v>0</v>
      </c>
      <c r="OYD19">
        <f>'SEGUIMIENTO CONVENIOS'!OXY572</f>
        <v>0</v>
      </c>
      <c r="OYE19">
        <f>'SEGUIMIENTO CONVENIOS'!OXZ572</f>
        <v>0</v>
      </c>
      <c r="OYF19">
        <f>'SEGUIMIENTO CONVENIOS'!OYA572</f>
        <v>0</v>
      </c>
      <c r="OYG19">
        <f>'SEGUIMIENTO CONVENIOS'!OYB572</f>
        <v>0</v>
      </c>
      <c r="OYH19">
        <f>'SEGUIMIENTO CONVENIOS'!OYC572</f>
        <v>0</v>
      </c>
      <c r="OYI19">
        <f>'SEGUIMIENTO CONVENIOS'!OYD572</f>
        <v>0</v>
      </c>
      <c r="OYJ19">
        <f>'SEGUIMIENTO CONVENIOS'!OYE572</f>
        <v>0</v>
      </c>
      <c r="OYK19">
        <f>'SEGUIMIENTO CONVENIOS'!OYF572</f>
        <v>0</v>
      </c>
      <c r="OYL19">
        <f>'SEGUIMIENTO CONVENIOS'!OYG572</f>
        <v>0</v>
      </c>
      <c r="OYM19">
        <f>'SEGUIMIENTO CONVENIOS'!OYH572</f>
        <v>0</v>
      </c>
      <c r="OYN19">
        <f>'SEGUIMIENTO CONVENIOS'!OYI572</f>
        <v>0</v>
      </c>
      <c r="OYO19">
        <f>'SEGUIMIENTO CONVENIOS'!OYJ572</f>
        <v>0</v>
      </c>
      <c r="OYP19">
        <f>'SEGUIMIENTO CONVENIOS'!OYK572</f>
        <v>0</v>
      </c>
      <c r="OYQ19">
        <f>'SEGUIMIENTO CONVENIOS'!OYL572</f>
        <v>0</v>
      </c>
      <c r="OYR19">
        <f>'SEGUIMIENTO CONVENIOS'!OYM572</f>
        <v>0</v>
      </c>
      <c r="OYS19">
        <f>'SEGUIMIENTO CONVENIOS'!OYN572</f>
        <v>0</v>
      </c>
      <c r="OYT19">
        <f>'SEGUIMIENTO CONVENIOS'!OYO572</f>
        <v>0</v>
      </c>
      <c r="OYU19">
        <f>'SEGUIMIENTO CONVENIOS'!OYP572</f>
        <v>0</v>
      </c>
      <c r="OYV19">
        <f>'SEGUIMIENTO CONVENIOS'!OYQ572</f>
        <v>0</v>
      </c>
      <c r="OYW19">
        <f>'SEGUIMIENTO CONVENIOS'!OYR572</f>
        <v>0</v>
      </c>
      <c r="OYX19">
        <f>'SEGUIMIENTO CONVENIOS'!OYS572</f>
        <v>0</v>
      </c>
      <c r="OYY19">
        <f>'SEGUIMIENTO CONVENIOS'!OYT572</f>
        <v>0</v>
      </c>
      <c r="OYZ19">
        <f>'SEGUIMIENTO CONVENIOS'!OYU572</f>
        <v>0</v>
      </c>
      <c r="OZA19">
        <f>'SEGUIMIENTO CONVENIOS'!OYV572</f>
        <v>0</v>
      </c>
      <c r="OZB19">
        <f>'SEGUIMIENTO CONVENIOS'!OYW572</f>
        <v>0</v>
      </c>
      <c r="OZC19">
        <f>'SEGUIMIENTO CONVENIOS'!OYX572</f>
        <v>0</v>
      </c>
      <c r="OZD19">
        <f>'SEGUIMIENTO CONVENIOS'!OYY572</f>
        <v>0</v>
      </c>
      <c r="OZE19">
        <f>'SEGUIMIENTO CONVENIOS'!OYZ572</f>
        <v>0</v>
      </c>
      <c r="OZF19">
        <f>'SEGUIMIENTO CONVENIOS'!OZA572</f>
        <v>0</v>
      </c>
      <c r="OZG19">
        <f>'SEGUIMIENTO CONVENIOS'!OZB572</f>
        <v>0</v>
      </c>
      <c r="OZH19">
        <f>'SEGUIMIENTO CONVENIOS'!OZC572</f>
        <v>0</v>
      </c>
      <c r="OZI19">
        <f>'SEGUIMIENTO CONVENIOS'!OZD572</f>
        <v>0</v>
      </c>
      <c r="OZJ19">
        <f>'SEGUIMIENTO CONVENIOS'!OZE572</f>
        <v>0</v>
      </c>
      <c r="OZK19">
        <f>'SEGUIMIENTO CONVENIOS'!OZF572</f>
        <v>0</v>
      </c>
      <c r="OZL19">
        <f>'SEGUIMIENTO CONVENIOS'!OZG572</f>
        <v>0</v>
      </c>
      <c r="OZM19">
        <f>'SEGUIMIENTO CONVENIOS'!OZH572</f>
        <v>0</v>
      </c>
      <c r="OZN19">
        <f>'SEGUIMIENTO CONVENIOS'!OZI572</f>
        <v>0</v>
      </c>
      <c r="OZO19">
        <f>'SEGUIMIENTO CONVENIOS'!OZJ572</f>
        <v>0</v>
      </c>
      <c r="OZP19">
        <f>'SEGUIMIENTO CONVENIOS'!OZK572</f>
        <v>0</v>
      </c>
      <c r="OZQ19">
        <f>'SEGUIMIENTO CONVENIOS'!OZL572</f>
        <v>0</v>
      </c>
      <c r="OZR19">
        <f>'SEGUIMIENTO CONVENIOS'!OZM572</f>
        <v>0</v>
      </c>
      <c r="OZS19">
        <f>'SEGUIMIENTO CONVENIOS'!OZN572</f>
        <v>0</v>
      </c>
      <c r="OZT19">
        <f>'SEGUIMIENTO CONVENIOS'!OZO572</f>
        <v>0</v>
      </c>
      <c r="OZU19">
        <f>'SEGUIMIENTO CONVENIOS'!OZP572</f>
        <v>0</v>
      </c>
      <c r="OZV19">
        <f>'SEGUIMIENTO CONVENIOS'!OZQ572</f>
        <v>0</v>
      </c>
      <c r="OZW19">
        <f>'SEGUIMIENTO CONVENIOS'!OZR572</f>
        <v>0</v>
      </c>
      <c r="OZX19">
        <f>'SEGUIMIENTO CONVENIOS'!OZS572</f>
        <v>0</v>
      </c>
      <c r="OZY19">
        <f>'SEGUIMIENTO CONVENIOS'!OZT572</f>
        <v>0</v>
      </c>
      <c r="OZZ19">
        <f>'SEGUIMIENTO CONVENIOS'!OZU572</f>
        <v>0</v>
      </c>
      <c r="PAA19">
        <f>'SEGUIMIENTO CONVENIOS'!OZV572</f>
        <v>0</v>
      </c>
      <c r="PAB19">
        <f>'SEGUIMIENTO CONVENIOS'!OZW572</f>
        <v>0</v>
      </c>
      <c r="PAC19">
        <f>'SEGUIMIENTO CONVENIOS'!OZX572</f>
        <v>0</v>
      </c>
      <c r="PAD19">
        <f>'SEGUIMIENTO CONVENIOS'!OZY572</f>
        <v>0</v>
      </c>
      <c r="PAE19">
        <f>'SEGUIMIENTO CONVENIOS'!OZZ572</f>
        <v>0</v>
      </c>
      <c r="PAF19">
        <f>'SEGUIMIENTO CONVENIOS'!PAA572</f>
        <v>0</v>
      </c>
      <c r="PAG19">
        <f>'SEGUIMIENTO CONVENIOS'!PAB572</f>
        <v>0</v>
      </c>
      <c r="PAH19">
        <f>'SEGUIMIENTO CONVENIOS'!PAC572</f>
        <v>0</v>
      </c>
      <c r="PAI19">
        <f>'SEGUIMIENTO CONVENIOS'!PAD572</f>
        <v>0</v>
      </c>
      <c r="PAJ19">
        <f>'SEGUIMIENTO CONVENIOS'!PAE572</f>
        <v>0</v>
      </c>
      <c r="PAK19">
        <f>'SEGUIMIENTO CONVENIOS'!PAF572</f>
        <v>0</v>
      </c>
      <c r="PAL19">
        <f>'SEGUIMIENTO CONVENIOS'!PAG572</f>
        <v>0</v>
      </c>
      <c r="PAM19">
        <f>'SEGUIMIENTO CONVENIOS'!PAH572</f>
        <v>0</v>
      </c>
      <c r="PAN19">
        <f>'SEGUIMIENTO CONVENIOS'!PAI572</f>
        <v>0</v>
      </c>
      <c r="PAO19">
        <f>'SEGUIMIENTO CONVENIOS'!PAJ572</f>
        <v>0</v>
      </c>
      <c r="PAP19">
        <f>'SEGUIMIENTO CONVENIOS'!PAK572</f>
        <v>0</v>
      </c>
      <c r="PAQ19">
        <f>'SEGUIMIENTO CONVENIOS'!PAL572</f>
        <v>0</v>
      </c>
      <c r="PAR19">
        <f>'SEGUIMIENTO CONVENIOS'!PAM572</f>
        <v>0</v>
      </c>
      <c r="PAS19">
        <f>'SEGUIMIENTO CONVENIOS'!PAN572</f>
        <v>0</v>
      </c>
      <c r="PAT19">
        <f>'SEGUIMIENTO CONVENIOS'!PAO572</f>
        <v>0</v>
      </c>
      <c r="PAU19">
        <f>'SEGUIMIENTO CONVENIOS'!PAP572</f>
        <v>0</v>
      </c>
      <c r="PAV19">
        <f>'SEGUIMIENTO CONVENIOS'!PAQ572</f>
        <v>0</v>
      </c>
      <c r="PAW19">
        <f>'SEGUIMIENTO CONVENIOS'!PAR572</f>
        <v>0</v>
      </c>
      <c r="PAX19">
        <f>'SEGUIMIENTO CONVENIOS'!PAS572</f>
        <v>0</v>
      </c>
      <c r="PAY19">
        <f>'SEGUIMIENTO CONVENIOS'!PAT572</f>
        <v>0</v>
      </c>
      <c r="PAZ19">
        <f>'SEGUIMIENTO CONVENIOS'!PAU572</f>
        <v>0</v>
      </c>
      <c r="PBA19">
        <f>'SEGUIMIENTO CONVENIOS'!PAV572</f>
        <v>0</v>
      </c>
      <c r="PBB19">
        <f>'SEGUIMIENTO CONVENIOS'!PAW572</f>
        <v>0</v>
      </c>
      <c r="PBC19">
        <f>'SEGUIMIENTO CONVENIOS'!PAX572</f>
        <v>0</v>
      </c>
      <c r="PBD19">
        <f>'SEGUIMIENTO CONVENIOS'!PAY572</f>
        <v>0</v>
      </c>
      <c r="PBE19">
        <f>'SEGUIMIENTO CONVENIOS'!PAZ572</f>
        <v>0</v>
      </c>
      <c r="PBF19">
        <f>'SEGUIMIENTO CONVENIOS'!PBA572</f>
        <v>0</v>
      </c>
      <c r="PBG19">
        <f>'SEGUIMIENTO CONVENIOS'!PBB572</f>
        <v>0</v>
      </c>
      <c r="PBH19">
        <f>'SEGUIMIENTO CONVENIOS'!PBC572</f>
        <v>0</v>
      </c>
      <c r="PBI19">
        <f>'SEGUIMIENTO CONVENIOS'!PBD572</f>
        <v>0</v>
      </c>
      <c r="PBJ19">
        <f>'SEGUIMIENTO CONVENIOS'!PBE572</f>
        <v>0</v>
      </c>
      <c r="PBK19">
        <f>'SEGUIMIENTO CONVENIOS'!PBF572</f>
        <v>0</v>
      </c>
      <c r="PBL19">
        <f>'SEGUIMIENTO CONVENIOS'!PBG572</f>
        <v>0</v>
      </c>
      <c r="PBM19">
        <f>'SEGUIMIENTO CONVENIOS'!PBH572</f>
        <v>0</v>
      </c>
      <c r="PBN19">
        <f>'SEGUIMIENTO CONVENIOS'!PBI572</f>
        <v>0</v>
      </c>
      <c r="PBO19">
        <f>'SEGUIMIENTO CONVENIOS'!PBJ572</f>
        <v>0</v>
      </c>
      <c r="PBP19">
        <f>'SEGUIMIENTO CONVENIOS'!PBK572</f>
        <v>0</v>
      </c>
      <c r="PBQ19">
        <f>'SEGUIMIENTO CONVENIOS'!PBL572</f>
        <v>0</v>
      </c>
      <c r="PBR19">
        <f>'SEGUIMIENTO CONVENIOS'!PBM572</f>
        <v>0</v>
      </c>
      <c r="PBS19">
        <f>'SEGUIMIENTO CONVENIOS'!PBN572</f>
        <v>0</v>
      </c>
      <c r="PBT19">
        <f>'SEGUIMIENTO CONVENIOS'!PBO572</f>
        <v>0</v>
      </c>
      <c r="PBU19">
        <f>'SEGUIMIENTO CONVENIOS'!PBP572</f>
        <v>0</v>
      </c>
      <c r="PBV19">
        <f>'SEGUIMIENTO CONVENIOS'!PBQ572</f>
        <v>0</v>
      </c>
      <c r="PBW19">
        <f>'SEGUIMIENTO CONVENIOS'!PBR572</f>
        <v>0</v>
      </c>
      <c r="PBX19">
        <f>'SEGUIMIENTO CONVENIOS'!PBS572</f>
        <v>0</v>
      </c>
      <c r="PBY19">
        <f>'SEGUIMIENTO CONVENIOS'!PBT572</f>
        <v>0</v>
      </c>
      <c r="PBZ19">
        <f>'SEGUIMIENTO CONVENIOS'!PBU572</f>
        <v>0</v>
      </c>
      <c r="PCA19">
        <f>'SEGUIMIENTO CONVENIOS'!PBV572</f>
        <v>0</v>
      </c>
      <c r="PCB19">
        <f>'SEGUIMIENTO CONVENIOS'!PBW572</f>
        <v>0</v>
      </c>
      <c r="PCC19">
        <f>'SEGUIMIENTO CONVENIOS'!PBX572</f>
        <v>0</v>
      </c>
      <c r="PCD19">
        <f>'SEGUIMIENTO CONVENIOS'!PBY572</f>
        <v>0</v>
      </c>
      <c r="PCE19">
        <f>'SEGUIMIENTO CONVENIOS'!PBZ572</f>
        <v>0</v>
      </c>
      <c r="PCF19">
        <f>'SEGUIMIENTO CONVENIOS'!PCA572</f>
        <v>0</v>
      </c>
      <c r="PCG19">
        <f>'SEGUIMIENTO CONVENIOS'!PCB572</f>
        <v>0</v>
      </c>
      <c r="PCH19">
        <f>'SEGUIMIENTO CONVENIOS'!PCC572</f>
        <v>0</v>
      </c>
      <c r="PCI19">
        <f>'SEGUIMIENTO CONVENIOS'!PCD572</f>
        <v>0</v>
      </c>
      <c r="PCJ19">
        <f>'SEGUIMIENTO CONVENIOS'!PCE572</f>
        <v>0</v>
      </c>
      <c r="PCK19">
        <f>'SEGUIMIENTO CONVENIOS'!PCF572</f>
        <v>0</v>
      </c>
      <c r="PCL19">
        <f>'SEGUIMIENTO CONVENIOS'!PCG572</f>
        <v>0</v>
      </c>
      <c r="PCM19">
        <f>'SEGUIMIENTO CONVENIOS'!PCH572</f>
        <v>0</v>
      </c>
      <c r="PCN19">
        <f>'SEGUIMIENTO CONVENIOS'!PCI572</f>
        <v>0</v>
      </c>
      <c r="PCO19">
        <f>'SEGUIMIENTO CONVENIOS'!PCJ572</f>
        <v>0</v>
      </c>
      <c r="PCP19">
        <f>'SEGUIMIENTO CONVENIOS'!PCK572</f>
        <v>0</v>
      </c>
      <c r="PCQ19">
        <f>'SEGUIMIENTO CONVENIOS'!PCL572</f>
        <v>0</v>
      </c>
      <c r="PCR19">
        <f>'SEGUIMIENTO CONVENIOS'!PCM572</f>
        <v>0</v>
      </c>
      <c r="PCS19">
        <f>'SEGUIMIENTO CONVENIOS'!PCN572</f>
        <v>0</v>
      </c>
      <c r="PCT19">
        <f>'SEGUIMIENTO CONVENIOS'!PCO572</f>
        <v>0</v>
      </c>
      <c r="PCU19">
        <f>'SEGUIMIENTO CONVENIOS'!PCP572</f>
        <v>0</v>
      </c>
      <c r="PCV19">
        <f>'SEGUIMIENTO CONVENIOS'!PCQ572</f>
        <v>0</v>
      </c>
      <c r="PCW19">
        <f>'SEGUIMIENTO CONVENIOS'!PCR572</f>
        <v>0</v>
      </c>
      <c r="PCX19">
        <f>'SEGUIMIENTO CONVENIOS'!PCS572</f>
        <v>0</v>
      </c>
      <c r="PCY19">
        <f>'SEGUIMIENTO CONVENIOS'!PCT572</f>
        <v>0</v>
      </c>
      <c r="PCZ19">
        <f>'SEGUIMIENTO CONVENIOS'!PCU572</f>
        <v>0</v>
      </c>
      <c r="PDA19">
        <f>'SEGUIMIENTO CONVENIOS'!PCV572</f>
        <v>0</v>
      </c>
      <c r="PDB19">
        <f>'SEGUIMIENTO CONVENIOS'!PCW572</f>
        <v>0</v>
      </c>
      <c r="PDC19">
        <f>'SEGUIMIENTO CONVENIOS'!PCX572</f>
        <v>0</v>
      </c>
      <c r="PDD19">
        <f>'SEGUIMIENTO CONVENIOS'!PCY572</f>
        <v>0</v>
      </c>
      <c r="PDE19">
        <f>'SEGUIMIENTO CONVENIOS'!PCZ572</f>
        <v>0</v>
      </c>
      <c r="PDF19">
        <f>'SEGUIMIENTO CONVENIOS'!PDA572</f>
        <v>0</v>
      </c>
      <c r="PDG19">
        <f>'SEGUIMIENTO CONVENIOS'!PDB572</f>
        <v>0</v>
      </c>
      <c r="PDH19">
        <f>'SEGUIMIENTO CONVENIOS'!PDC572</f>
        <v>0</v>
      </c>
      <c r="PDI19">
        <f>'SEGUIMIENTO CONVENIOS'!PDD572</f>
        <v>0</v>
      </c>
      <c r="PDJ19">
        <f>'SEGUIMIENTO CONVENIOS'!PDE572</f>
        <v>0</v>
      </c>
      <c r="PDK19">
        <f>'SEGUIMIENTO CONVENIOS'!PDF572</f>
        <v>0</v>
      </c>
      <c r="PDL19">
        <f>'SEGUIMIENTO CONVENIOS'!PDG572</f>
        <v>0</v>
      </c>
      <c r="PDM19">
        <f>'SEGUIMIENTO CONVENIOS'!PDH572</f>
        <v>0</v>
      </c>
      <c r="PDN19">
        <f>'SEGUIMIENTO CONVENIOS'!PDI572</f>
        <v>0</v>
      </c>
      <c r="PDO19">
        <f>'SEGUIMIENTO CONVENIOS'!PDJ572</f>
        <v>0</v>
      </c>
      <c r="PDP19">
        <f>'SEGUIMIENTO CONVENIOS'!PDK572</f>
        <v>0</v>
      </c>
      <c r="PDQ19">
        <f>'SEGUIMIENTO CONVENIOS'!PDL572</f>
        <v>0</v>
      </c>
      <c r="PDR19">
        <f>'SEGUIMIENTO CONVENIOS'!PDM572</f>
        <v>0</v>
      </c>
      <c r="PDS19">
        <f>'SEGUIMIENTO CONVENIOS'!PDN572</f>
        <v>0</v>
      </c>
      <c r="PDT19">
        <f>'SEGUIMIENTO CONVENIOS'!PDO572</f>
        <v>0</v>
      </c>
      <c r="PDU19">
        <f>'SEGUIMIENTO CONVENIOS'!PDP572</f>
        <v>0</v>
      </c>
      <c r="PDV19">
        <f>'SEGUIMIENTO CONVENIOS'!PDQ572</f>
        <v>0</v>
      </c>
      <c r="PDW19">
        <f>'SEGUIMIENTO CONVENIOS'!PDR572</f>
        <v>0</v>
      </c>
      <c r="PDX19">
        <f>'SEGUIMIENTO CONVENIOS'!PDS572</f>
        <v>0</v>
      </c>
      <c r="PDY19">
        <f>'SEGUIMIENTO CONVENIOS'!PDT572</f>
        <v>0</v>
      </c>
      <c r="PDZ19">
        <f>'SEGUIMIENTO CONVENIOS'!PDU572</f>
        <v>0</v>
      </c>
      <c r="PEA19">
        <f>'SEGUIMIENTO CONVENIOS'!PDV572</f>
        <v>0</v>
      </c>
      <c r="PEB19">
        <f>'SEGUIMIENTO CONVENIOS'!PDW572</f>
        <v>0</v>
      </c>
      <c r="PEC19">
        <f>'SEGUIMIENTO CONVENIOS'!PDX572</f>
        <v>0</v>
      </c>
      <c r="PED19">
        <f>'SEGUIMIENTO CONVENIOS'!PDY572</f>
        <v>0</v>
      </c>
      <c r="PEE19">
        <f>'SEGUIMIENTO CONVENIOS'!PDZ572</f>
        <v>0</v>
      </c>
      <c r="PEF19">
        <f>'SEGUIMIENTO CONVENIOS'!PEA572</f>
        <v>0</v>
      </c>
      <c r="PEG19">
        <f>'SEGUIMIENTO CONVENIOS'!PEB572</f>
        <v>0</v>
      </c>
      <c r="PEH19">
        <f>'SEGUIMIENTO CONVENIOS'!PEC572</f>
        <v>0</v>
      </c>
      <c r="PEI19">
        <f>'SEGUIMIENTO CONVENIOS'!PED572</f>
        <v>0</v>
      </c>
      <c r="PEJ19">
        <f>'SEGUIMIENTO CONVENIOS'!PEE572</f>
        <v>0</v>
      </c>
      <c r="PEK19">
        <f>'SEGUIMIENTO CONVENIOS'!PEF572</f>
        <v>0</v>
      </c>
      <c r="PEL19">
        <f>'SEGUIMIENTO CONVENIOS'!PEG572</f>
        <v>0</v>
      </c>
      <c r="PEM19">
        <f>'SEGUIMIENTO CONVENIOS'!PEH572</f>
        <v>0</v>
      </c>
      <c r="PEN19">
        <f>'SEGUIMIENTO CONVENIOS'!PEI572</f>
        <v>0</v>
      </c>
      <c r="PEO19">
        <f>'SEGUIMIENTO CONVENIOS'!PEJ572</f>
        <v>0</v>
      </c>
      <c r="PEP19">
        <f>'SEGUIMIENTO CONVENIOS'!PEK572</f>
        <v>0</v>
      </c>
      <c r="PEQ19">
        <f>'SEGUIMIENTO CONVENIOS'!PEL572</f>
        <v>0</v>
      </c>
      <c r="PER19">
        <f>'SEGUIMIENTO CONVENIOS'!PEM572</f>
        <v>0</v>
      </c>
      <c r="PES19">
        <f>'SEGUIMIENTO CONVENIOS'!PEN572</f>
        <v>0</v>
      </c>
      <c r="PET19">
        <f>'SEGUIMIENTO CONVENIOS'!PEO572</f>
        <v>0</v>
      </c>
      <c r="PEU19">
        <f>'SEGUIMIENTO CONVENIOS'!PEP572</f>
        <v>0</v>
      </c>
      <c r="PEV19">
        <f>'SEGUIMIENTO CONVENIOS'!PEQ572</f>
        <v>0</v>
      </c>
      <c r="PEW19">
        <f>'SEGUIMIENTO CONVENIOS'!PER572</f>
        <v>0</v>
      </c>
      <c r="PEX19">
        <f>'SEGUIMIENTO CONVENIOS'!PES572</f>
        <v>0</v>
      </c>
      <c r="PEY19">
        <f>'SEGUIMIENTO CONVENIOS'!PET572</f>
        <v>0</v>
      </c>
      <c r="PEZ19">
        <f>'SEGUIMIENTO CONVENIOS'!PEU572</f>
        <v>0</v>
      </c>
      <c r="PFA19">
        <f>'SEGUIMIENTO CONVENIOS'!PEV572</f>
        <v>0</v>
      </c>
      <c r="PFB19">
        <f>'SEGUIMIENTO CONVENIOS'!PEW572</f>
        <v>0</v>
      </c>
      <c r="PFC19">
        <f>'SEGUIMIENTO CONVENIOS'!PEX572</f>
        <v>0</v>
      </c>
      <c r="PFD19">
        <f>'SEGUIMIENTO CONVENIOS'!PEY572</f>
        <v>0</v>
      </c>
      <c r="PFE19">
        <f>'SEGUIMIENTO CONVENIOS'!PEZ572</f>
        <v>0</v>
      </c>
      <c r="PFF19">
        <f>'SEGUIMIENTO CONVENIOS'!PFA572</f>
        <v>0</v>
      </c>
      <c r="PFG19">
        <f>'SEGUIMIENTO CONVENIOS'!PFB572</f>
        <v>0</v>
      </c>
      <c r="PFH19">
        <f>'SEGUIMIENTO CONVENIOS'!PFC572</f>
        <v>0</v>
      </c>
      <c r="PFI19">
        <f>'SEGUIMIENTO CONVENIOS'!PFD572</f>
        <v>0</v>
      </c>
      <c r="PFJ19">
        <f>'SEGUIMIENTO CONVENIOS'!PFE572</f>
        <v>0</v>
      </c>
      <c r="PFK19">
        <f>'SEGUIMIENTO CONVENIOS'!PFF572</f>
        <v>0</v>
      </c>
      <c r="PFL19">
        <f>'SEGUIMIENTO CONVENIOS'!PFG572</f>
        <v>0</v>
      </c>
      <c r="PFM19">
        <f>'SEGUIMIENTO CONVENIOS'!PFH572</f>
        <v>0</v>
      </c>
      <c r="PFN19">
        <f>'SEGUIMIENTO CONVENIOS'!PFI572</f>
        <v>0</v>
      </c>
      <c r="PFO19">
        <f>'SEGUIMIENTO CONVENIOS'!PFJ572</f>
        <v>0</v>
      </c>
      <c r="PFP19">
        <f>'SEGUIMIENTO CONVENIOS'!PFK572</f>
        <v>0</v>
      </c>
      <c r="PFQ19">
        <f>'SEGUIMIENTO CONVENIOS'!PFL572</f>
        <v>0</v>
      </c>
      <c r="PFR19">
        <f>'SEGUIMIENTO CONVENIOS'!PFM572</f>
        <v>0</v>
      </c>
      <c r="PFS19">
        <f>'SEGUIMIENTO CONVENIOS'!PFN572</f>
        <v>0</v>
      </c>
      <c r="PFT19">
        <f>'SEGUIMIENTO CONVENIOS'!PFO572</f>
        <v>0</v>
      </c>
      <c r="PFU19">
        <f>'SEGUIMIENTO CONVENIOS'!PFP572</f>
        <v>0</v>
      </c>
      <c r="PFV19">
        <f>'SEGUIMIENTO CONVENIOS'!PFQ572</f>
        <v>0</v>
      </c>
      <c r="PFW19">
        <f>'SEGUIMIENTO CONVENIOS'!PFR572</f>
        <v>0</v>
      </c>
      <c r="PFX19">
        <f>'SEGUIMIENTO CONVENIOS'!PFS572</f>
        <v>0</v>
      </c>
      <c r="PFY19">
        <f>'SEGUIMIENTO CONVENIOS'!PFT572</f>
        <v>0</v>
      </c>
      <c r="PFZ19">
        <f>'SEGUIMIENTO CONVENIOS'!PFU572</f>
        <v>0</v>
      </c>
      <c r="PGA19">
        <f>'SEGUIMIENTO CONVENIOS'!PFV572</f>
        <v>0</v>
      </c>
      <c r="PGB19">
        <f>'SEGUIMIENTO CONVENIOS'!PFW572</f>
        <v>0</v>
      </c>
      <c r="PGC19">
        <f>'SEGUIMIENTO CONVENIOS'!PFX572</f>
        <v>0</v>
      </c>
      <c r="PGD19">
        <f>'SEGUIMIENTO CONVENIOS'!PFY572</f>
        <v>0</v>
      </c>
      <c r="PGE19">
        <f>'SEGUIMIENTO CONVENIOS'!PFZ572</f>
        <v>0</v>
      </c>
      <c r="PGF19">
        <f>'SEGUIMIENTO CONVENIOS'!PGA572</f>
        <v>0</v>
      </c>
      <c r="PGG19">
        <f>'SEGUIMIENTO CONVENIOS'!PGB572</f>
        <v>0</v>
      </c>
      <c r="PGH19">
        <f>'SEGUIMIENTO CONVENIOS'!PGC572</f>
        <v>0</v>
      </c>
      <c r="PGI19">
        <f>'SEGUIMIENTO CONVENIOS'!PGD572</f>
        <v>0</v>
      </c>
      <c r="PGJ19">
        <f>'SEGUIMIENTO CONVENIOS'!PGE572</f>
        <v>0</v>
      </c>
      <c r="PGK19">
        <f>'SEGUIMIENTO CONVENIOS'!PGF572</f>
        <v>0</v>
      </c>
      <c r="PGL19">
        <f>'SEGUIMIENTO CONVENIOS'!PGG572</f>
        <v>0</v>
      </c>
      <c r="PGM19">
        <f>'SEGUIMIENTO CONVENIOS'!PGH572</f>
        <v>0</v>
      </c>
      <c r="PGN19">
        <f>'SEGUIMIENTO CONVENIOS'!PGI572</f>
        <v>0</v>
      </c>
      <c r="PGO19">
        <f>'SEGUIMIENTO CONVENIOS'!PGJ572</f>
        <v>0</v>
      </c>
      <c r="PGP19">
        <f>'SEGUIMIENTO CONVENIOS'!PGK572</f>
        <v>0</v>
      </c>
      <c r="PGQ19">
        <f>'SEGUIMIENTO CONVENIOS'!PGL572</f>
        <v>0</v>
      </c>
      <c r="PGR19">
        <f>'SEGUIMIENTO CONVENIOS'!PGM572</f>
        <v>0</v>
      </c>
      <c r="PGS19">
        <f>'SEGUIMIENTO CONVENIOS'!PGN572</f>
        <v>0</v>
      </c>
      <c r="PGT19">
        <f>'SEGUIMIENTO CONVENIOS'!PGO572</f>
        <v>0</v>
      </c>
      <c r="PGU19">
        <f>'SEGUIMIENTO CONVENIOS'!PGP572</f>
        <v>0</v>
      </c>
      <c r="PGV19">
        <f>'SEGUIMIENTO CONVENIOS'!PGQ572</f>
        <v>0</v>
      </c>
      <c r="PGW19">
        <f>'SEGUIMIENTO CONVENIOS'!PGR572</f>
        <v>0</v>
      </c>
      <c r="PGX19">
        <f>'SEGUIMIENTO CONVENIOS'!PGS572</f>
        <v>0</v>
      </c>
      <c r="PGY19">
        <f>'SEGUIMIENTO CONVENIOS'!PGT572</f>
        <v>0</v>
      </c>
      <c r="PGZ19">
        <f>'SEGUIMIENTO CONVENIOS'!PGU572</f>
        <v>0</v>
      </c>
      <c r="PHA19">
        <f>'SEGUIMIENTO CONVENIOS'!PGV572</f>
        <v>0</v>
      </c>
      <c r="PHB19">
        <f>'SEGUIMIENTO CONVENIOS'!PGW572</f>
        <v>0</v>
      </c>
      <c r="PHC19">
        <f>'SEGUIMIENTO CONVENIOS'!PGX572</f>
        <v>0</v>
      </c>
      <c r="PHD19">
        <f>'SEGUIMIENTO CONVENIOS'!PGY572</f>
        <v>0</v>
      </c>
      <c r="PHE19">
        <f>'SEGUIMIENTO CONVENIOS'!PGZ572</f>
        <v>0</v>
      </c>
      <c r="PHF19">
        <f>'SEGUIMIENTO CONVENIOS'!PHA572</f>
        <v>0</v>
      </c>
      <c r="PHG19">
        <f>'SEGUIMIENTO CONVENIOS'!PHB572</f>
        <v>0</v>
      </c>
      <c r="PHH19">
        <f>'SEGUIMIENTO CONVENIOS'!PHC572</f>
        <v>0</v>
      </c>
      <c r="PHI19">
        <f>'SEGUIMIENTO CONVENIOS'!PHD572</f>
        <v>0</v>
      </c>
      <c r="PHJ19">
        <f>'SEGUIMIENTO CONVENIOS'!PHE572</f>
        <v>0</v>
      </c>
      <c r="PHK19">
        <f>'SEGUIMIENTO CONVENIOS'!PHF572</f>
        <v>0</v>
      </c>
      <c r="PHL19">
        <f>'SEGUIMIENTO CONVENIOS'!PHG572</f>
        <v>0</v>
      </c>
      <c r="PHM19">
        <f>'SEGUIMIENTO CONVENIOS'!PHH572</f>
        <v>0</v>
      </c>
      <c r="PHN19">
        <f>'SEGUIMIENTO CONVENIOS'!PHI572</f>
        <v>0</v>
      </c>
      <c r="PHO19">
        <f>'SEGUIMIENTO CONVENIOS'!PHJ572</f>
        <v>0</v>
      </c>
      <c r="PHP19">
        <f>'SEGUIMIENTO CONVENIOS'!PHK572</f>
        <v>0</v>
      </c>
      <c r="PHQ19">
        <f>'SEGUIMIENTO CONVENIOS'!PHL572</f>
        <v>0</v>
      </c>
      <c r="PHR19">
        <f>'SEGUIMIENTO CONVENIOS'!PHM572</f>
        <v>0</v>
      </c>
      <c r="PHS19">
        <f>'SEGUIMIENTO CONVENIOS'!PHN572</f>
        <v>0</v>
      </c>
      <c r="PHT19">
        <f>'SEGUIMIENTO CONVENIOS'!PHO572</f>
        <v>0</v>
      </c>
      <c r="PHU19">
        <f>'SEGUIMIENTO CONVENIOS'!PHP572</f>
        <v>0</v>
      </c>
      <c r="PHV19">
        <f>'SEGUIMIENTO CONVENIOS'!PHQ572</f>
        <v>0</v>
      </c>
      <c r="PHW19">
        <f>'SEGUIMIENTO CONVENIOS'!PHR572</f>
        <v>0</v>
      </c>
      <c r="PHX19">
        <f>'SEGUIMIENTO CONVENIOS'!PHS572</f>
        <v>0</v>
      </c>
      <c r="PHY19">
        <f>'SEGUIMIENTO CONVENIOS'!PHT572</f>
        <v>0</v>
      </c>
      <c r="PHZ19">
        <f>'SEGUIMIENTO CONVENIOS'!PHU572</f>
        <v>0</v>
      </c>
      <c r="PIA19">
        <f>'SEGUIMIENTO CONVENIOS'!PHV572</f>
        <v>0</v>
      </c>
      <c r="PIB19">
        <f>'SEGUIMIENTO CONVENIOS'!PHW572</f>
        <v>0</v>
      </c>
      <c r="PIC19">
        <f>'SEGUIMIENTO CONVENIOS'!PHX572</f>
        <v>0</v>
      </c>
      <c r="PID19">
        <f>'SEGUIMIENTO CONVENIOS'!PHY572</f>
        <v>0</v>
      </c>
      <c r="PIE19">
        <f>'SEGUIMIENTO CONVENIOS'!PHZ572</f>
        <v>0</v>
      </c>
      <c r="PIF19">
        <f>'SEGUIMIENTO CONVENIOS'!PIA572</f>
        <v>0</v>
      </c>
      <c r="PIG19">
        <f>'SEGUIMIENTO CONVENIOS'!PIB572</f>
        <v>0</v>
      </c>
      <c r="PIH19">
        <f>'SEGUIMIENTO CONVENIOS'!PIC572</f>
        <v>0</v>
      </c>
      <c r="PII19">
        <f>'SEGUIMIENTO CONVENIOS'!PID572</f>
        <v>0</v>
      </c>
      <c r="PIJ19">
        <f>'SEGUIMIENTO CONVENIOS'!PIE572</f>
        <v>0</v>
      </c>
      <c r="PIK19">
        <f>'SEGUIMIENTO CONVENIOS'!PIF572</f>
        <v>0</v>
      </c>
      <c r="PIL19">
        <f>'SEGUIMIENTO CONVENIOS'!PIG572</f>
        <v>0</v>
      </c>
      <c r="PIM19">
        <f>'SEGUIMIENTO CONVENIOS'!PIH572</f>
        <v>0</v>
      </c>
      <c r="PIN19">
        <f>'SEGUIMIENTO CONVENIOS'!PII572</f>
        <v>0</v>
      </c>
      <c r="PIO19">
        <f>'SEGUIMIENTO CONVENIOS'!PIJ572</f>
        <v>0</v>
      </c>
      <c r="PIP19">
        <f>'SEGUIMIENTO CONVENIOS'!PIK572</f>
        <v>0</v>
      </c>
      <c r="PIQ19">
        <f>'SEGUIMIENTO CONVENIOS'!PIL572</f>
        <v>0</v>
      </c>
      <c r="PIR19">
        <f>'SEGUIMIENTO CONVENIOS'!PIM572</f>
        <v>0</v>
      </c>
      <c r="PIS19">
        <f>'SEGUIMIENTO CONVENIOS'!PIN572</f>
        <v>0</v>
      </c>
      <c r="PIT19">
        <f>'SEGUIMIENTO CONVENIOS'!PIO572</f>
        <v>0</v>
      </c>
      <c r="PIU19">
        <f>'SEGUIMIENTO CONVENIOS'!PIP572</f>
        <v>0</v>
      </c>
      <c r="PIV19">
        <f>'SEGUIMIENTO CONVENIOS'!PIQ572</f>
        <v>0</v>
      </c>
      <c r="PIW19">
        <f>'SEGUIMIENTO CONVENIOS'!PIR572</f>
        <v>0</v>
      </c>
      <c r="PIX19">
        <f>'SEGUIMIENTO CONVENIOS'!PIS572</f>
        <v>0</v>
      </c>
      <c r="PIY19">
        <f>'SEGUIMIENTO CONVENIOS'!PIT572</f>
        <v>0</v>
      </c>
      <c r="PIZ19">
        <f>'SEGUIMIENTO CONVENIOS'!PIU572</f>
        <v>0</v>
      </c>
      <c r="PJA19">
        <f>'SEGUIMIENTO CONVENIOS'!PIV572</f>
        <v>0</v>
      </c>
      <c r="PJB19">
        <f>'SEGUIMIENTO CONVENIOS'!PIW572</f>
        <v>0</v>
      </c>
      <c r="PJC19">
        <f>'SEGUIMIENTO CONVENIOS'!PIX572</f>
        <v>0</v>
      </c>
      <c r="PJD19">
        <f>'SEGUIMIENTO CONVENIOS'!PIY572</f>
        <v>0</v>
      </c>
      <c r="PJE19">
        <f>'SEGUIMIENTO CONVENIOS'!PIZ572</f>
        <v>0</v>
      </c>
      <c r="PJF19">
        <f>'SEGUIMIENTO CONVENIOS'!PJA572</f>
        <v>0</v>
      </c>
      <c r="PJG19">
        <f>'SEGUIMIENTO CONVENIOS'!PJB572</f>
        <v>0</v>
      </c>
      <c r="PJH19">
        <f>'SEGUIMIENTO CONVENIOS'!PJC572</f>
        <v>0</v>
      </c>
      <c r="PJI19">
        <f>'SEGUIMIENTO CONVENIOS'!PJD572</f>
        <v>0</v>
      </c>
      <c r="PJJ19">
        <f>'SEGUIMIENTO CONVENIOS'!PJE572</f>
        <v>0</v>
      </c>
      <c r="PJK19">
        <f>'SEGUIMIENTO CONVENIOS'!PJF572</f>
        <v>0</v>
      </c>
      <c r="PJL19">
        <f>'SEGUIMIENTO CONVENIOS'!PJG572</f>
        <v>0</v>
      </c>
      <c r="PJM19">
        <f>'SEGUIMIENTO CONVENIOS'!PJH572</f>
        <v>0</v>
      </c>
      <c r="PJN19">
        <f>'SEGUIMIENTO CONVENIOS'!PJI572</f>
        <v>0</v>
      </c>
      <c r="PJO19">
        <f>'SEGUIMIENTO CONVENIOS'!PJJ572</f>
        <v>0</v>
      </c>
      <c r="PJP19">
        <f>'SEGUIMIENTO CONVENIOS'!PJK572</f>
        <v>0</v>
      </c>
      <c r="PJQ19">
        <f>'SEGUIMIENTO CONVENIOS'!PJL572</f>
        <v>0</v>
      </c>
      <c r="PJR19">
        <f>'SEGUIMIENTO CONVENIOS'!PJM572</f>
        <v>0</v>
      </c>
      <c r="PJS19">
        <f>'SEGUIMIENTO CONVENIOS'!PJN572</f>
        <v>0</v>
      </c>
      <c r="PJT19">
        <f>'SEGUIMIENTO CONVENIOS'!PJO572</f>
        <v>0</v>
      </c>
      <c r="PJU19">
        <f>'SEGUIMIENTO CONVENIOS'!PJP572</f>
        <v>0</v>
      </c>
      <c r="PJV19">
        <f>'SEGUIMIENTO CONVENIOS'!PJQ572</f>
        <v>0</v>
      </c>
      <c r="PJW19">
        <f>'SEGUIMIENTO CONVENIOS'!PJR572</f>
        <v>0</v>
      </c>
      <c r="PJX19">
        <f>'SEGUIMIENTO CONVENIOS'!PJS572</f>
        <v>0</v>
      </c>
      <c r="PJY19">
        <f>'SEGUIMIENTO CONVENIOS'!PJT572</f>
        <v>0</v>
      </c>
      <c r="PJZ19">
        <f>'SEGUIMIENTO CONVENIOS'!PJU572</f>
        <v>0</v>
      </c>
      <c r="PKA19">
        <f>'SEGUIMIENTO CONVENIOS'!PJV572</f>
        <v>0</v>
      </c>
      <c r="PKB19">
        <f>'SEGUIMIENTO CONVENIOS'!PJW572</f>
        <v>0</v>
      </c>
      <c r="PKC19">
        <f>'SEGUIMIENTO CONVENIOS'!PJX572</f>
        <v>0</v>
      </c>
      <c r="PKD19">
        <f>'SEGUIMIENTO CONVENIOS'!PJY572</f>
        <v>0</v>
      </c>
      <c r="PKE19">
        <f>'SEGUIMIENTO CONVENIOS'!PJZ572</f>
        <v>0</v>
      </c>
      <c r="PKF19">
        <f>'SEGUIMIENTO CONVENIOS'!PKA572</f>
        <v>0</v>
      </c>
      <c r="PKG19">
        <f>'SEGUIMIENTO CONVENIOS'!PKB572</f>
        <v>0</v>
      </c>
      <c r="PKH19">
        <f>'SEGUIMIENTO CONVENIOS'!PKC572</f>
        <v>0</v>
      </c>
      <c r="PKI19">
        <f>'SEGUIMIENTO CONVENIOS'!PKD572</f>
        <v>0</v>
      </c>
      <c r="PKJ19">
        <f>'SEGUIMIENTO CONVENIOS'!PKE572</f>
        <v>0</v>
      </c>
      <c r="PKK19">
        <f>'SEGUIMIENTO CONVENIOS'!PKF572</f>
        <v>0</v>
      </c>
      <c r="PKL19">
        <f>'SEGUIMIENTO CONVENIOS'!PKG572</f>
        <v>0</v>
      </c>
      <c r="PKM19">
        <f>'SEGUIMIENTO CONVENIOS'!PKH572</f>
        <v>0</v>
      </c>
      <c r="PKN19">
        <f>'SEGUIMIENTO CONVENIOS'!PKI572</f>
        <v>0</v>
      </c>
      <c r="PKO19">
        <f>'SEGUIMIENTO CONVENIOS'!PKJ572</f>
        <v>0</v>
      </c>
      <c r="PKP19">
        <f>'SEGUIMIENTO CONVENIOS'!PKK572</f>
        <v>0</v>
      </c>
      <c r="PKQ19">
        <f>'SEGUIMIENTO CONVENIOS'!PKL572</f>
        <v>0</v>
      </c>
      <c r="PKR19">
        <f>'SEGUIMIENTO CONVENIOS'!PKM572</f>
        <v>0</v>
      </c>
      <c r="PKS19">
        <f>'SEGUIMIENTO CONVENIOS'!PKN572</f>
        <v>0</v>
      </c>
      <c r="PKT19">
        <f>'SEGUIMIENTO CONVENIOS'!PKO572</f>
        <v>0</v>
      </c>
      <c r="PKU19">
        <f>'SEGUIMIENTO CONVENIOS'!PKP572</f>
        <v>0</v>
      </c>
      <c r="PKV19">
        <f>'SEGUIMIENTO CONVENIOS'!PKQ572</f>
        <v>0</v>
      </c>
      <c r="PKW19">
        <f>'SEGUIMIENTO CONVENIOS'!PKR572</f>
        <v>0</v>
      </c>
      <c r="PKX19">
        <f>'SEGUIMIENTO CONVENIOS'!PKS572</f>
        <v>0</v>
      </c>
      <c r="PKY19">
        <f>'SEGUIMIENTO CONVENIOS'!PKT572</f>
        <v>0</v>
      </c>
      <c r="PKZ19">
        <f>'SEGUIMIENTO CONVENIOS'!PKU572</f>
        <v>0</v>
      </c>
      <c r="PLA19">
        <f>'SEGUIMIENTO CONVENIOS'!PKV572</f>
        <v>0</v>
      </c>
      <c r="PLB19">
        <f>'SEGUIMIENTO CONVENIOS'!PKW572</f>
        <v>0</v>
      </c>
      <c r="PLC19">
        <f>'SEGUIMIENTO CONVENIOS'!PKX572</f>
        <v>0</v>
      </c>
      <c r="PLD19">
        <f>'SEGUIMIENTO CONVENIOS'!PKY572</f>
        <v>0</v>
      </c>
      <c r="PLE19">
        <f>'SEGUIMIENTO CONVENIOS'!PKZ572</f>
        <v>0</v>
      </c>
      <c r="PLF19">
        <f>'SEGUIMIENTO CONVENIOS'!PLA572</f>
        <v>0</v>
      </c>
      <c r="PLG19">
        <f>'SEGUIMIENTO CONVENIOS'!PLB572</f>
        <v>0</v>
      </c>
      <c r="PLH19">
        <f>'SEGUIMIENTO CONVENIOS'!PLC572</f>
        <v>0</v>
      </c>
      <c r="PLI19">
        <f>'SEGUIMIENTO CONVENIOS'!PLD572</f>
        <v>0</v>
      </c>
      <c r="PLJ19">
        <f>'SEGUIMIENTO CONVENIOS'!PLE572</f>
        <v>0</v>
      </c>
      <c r="PLK19">
        <f>'SEGUIMIENTO CONVENIOS'!PLF572</f>
        <v>0</v>
      </c>
      <c r="PLL19">
        <f>'SEGUIMIENTO CONVENIOS'!PLG572</f>
        <v>0</v>
      </c>
      <c r="PLM19">
        <f>'SEGUIMIENTO CONVENIOS'!PLH572</f>
        <v>0</v>
      </c>
      <c r="PLN19">
        <f>'SEGUIMIENTO CONVENIOS'!PLI572</f>
        <v>0</v>
      </c>
      <c r="PLO19">
        <f>'SEGUIMIENTO CONVENIOS'!PLJ572</f>
        <v>0</v>
      </c>
      <c r="PLP19">
        <f>'SEGUIMIENTO CONVENIOS'!PLK572</f>
        <v>0</v>
      </c>
      <c r="PLQ19">
        <f>'SEGUIMIENTO CONVENIOS'!PLL572</f>
        <v>0</v>
      </c>
      <c r="PLR19">
        <f>'SEGUIMIENTO CONVENIOS'!PLM572</f>
        <v>0</v>
      </c>
      <c r="PLS19">
        <f>'SEGUIMIENTO CONVENIOS'!PLN572</f>
        <v>0</v>
      </c>
      <c r="PLT19">
        <f>'SEGUIMIENTO CONVENIOS'!PLO572</f>
        <v>0</v>
      </c>
      <c r="PLU19">
        <f>'SEGUIMIENTO CONVENIOS'!PLP572</f>
        <v>0</v>
      </c>
      <c r="PLV19">
        <f>'SEGUIMIENTO CONVENIOS'!PLQ572</f>
        <v>0</v>
      </c>
      <c r="PLW19">
        <f>'SEGUIMIENTO CONVENIOS'!PLR572</f>
        <v>0</v>
      </c>
      <c r="PLX19">
        <f>'SEGUIMIENTO CONVENIOS'!PLS572</f>
        <v>0</v>
      </c>
      <c r="PLY19">
        <f>'SEGUIMIENTO CONVENIOS'!PLT572</f>
        <v>0</v>
      </c>
      <c r="PLZ19">
        <f>'SEGUIMIENTO CONVENIOS'!PLU572</f>
        <v>0</v>
      </c>
      <c r="PMA19">
        <f>'SEGUIMIENTO CONVENIOS'!PLV572</f>
        <v>0</v>
      </c>
      <c r="PMB19">
        <f>'SEGUIMIENTO CONVENIOS'!PLW572</f>
        <v>0</v>
      </c>
      <c r="PMC19">
        <f>'SEGUIMIENTO CONVENIOS'!PLX572</f>
        <v>0</v>
      </c>
      <c r="PMD19">
        <f>'SEGUIMIENTO CONVENIOS'!PLY572</f>
        <v>0</v>
      </c>
      <c r="PME19">
        <f>'SEGUIMIENTO CONVENIOS'!PLZ572</f>
        <v>0</v>
      </c>
      <c r="PMF19">
        <f>'SEGUIMIENTO CONVENIOS'!PMA572</f>
        <v>0</v>
      </c>
      <c r="PMG19">
        <f>'SEGUIMIENTO CONVENIOS'!PMB572</f>
        <v>0</v>
      </c>
      <c r="PMH19">
        <f>'SEGUIMIENTO CONVENIOS'!PMC572</f>
        <v>0</v>
      </c>
      <c r="PMI19">
        <f>'SEGUIMIENTO CONVENIOS'!PMD572</f>
        <v>0</v>
      </c>
      <c r="PMJ19">
        <f>'SEGUIMIENTO CONVENIOS'!PME572</f>
        <v>0</v>
      </c>
      <c r="PMK19">
        <f>'SEGUIMIENTO CONVENIOS'!PMF572</f>
        <v>0</v>
      </c>
      <c r="PML19">
        <f>'SEGUIMIENTO CONVENIOS'!PMG572</f>
        <v>0</v>
      </c>
      <c r="PMM19">
        <f>'SEGUIMIENTO CONVENIOS'!PMH572</f>
        <v>0</v>
      </c>
      <c r="PMN19">
        <f>'SEGUIMIENTO CONVENIOS'!PMI572</f>
        <v>0</v>
      </c>
      <c r="PMO19">
        <f>'SEGUIMIENTO CONVENIOS'!PMJ572</f>
        <v>0</v>
      </c>
      <c r="PMP19">
        <f>'SEGUIMIENTO CONVENIOS'!PMK572</f>
        <v>0</v>
      </c>
      <c r="PMQ19">
        <f>'SEGUIMIENTO CONVENIOS'!PML572</f>
        <v>0</v>
      </c>
      <c r="PMR19">
        <f>'SEGUIMIENTO CONVENIOS'!PMM572</f>
        <v>0</v>
      </c>
      <c r="PMS19">
        <f>'SEGUIMIENTO CONVENIOS'!PMN572</f>
        <v>0</v>
      </c>
      <c r="PMT19">
        <f>'SEGUIMIENTO CONVENIOS'!PMO572</f>
        <v>0</v>
      </c>
      <c r="PMU19">
        <f>'SEGUIMIENTO CONVENIOS'!PMP572</f>
        <v>0</v>
      </c>
      <c r="PMV19">
        <f>'SEGUIMIENTO CONVENIOS'!PMQ572</f>
        <v>0</v>
      </c>
      <c r="PMW19">
        <f>'SEGUIMIENTO CONVENIOS'!PMR572</f>
        <v>0</v>
      </c>
      <c r="PMX19">
        <f>'SEGUIMIENTO CONVENIOS'!PMS572</f>
        <v>0</v>
      </c>
      <c r="PMY19">
        <f>'SEGUIMIENTO CONVENIOS'!PMT572</f>
        <v>0</v>
      </c>
      <c r="PMZ19">
        <f>'SEGUIMIENTO CONVENIOS'!PMU572</f>
        <v>0</v>
      </c>
      <c r="PNA19">
        <f>'SEGUIMIENTO CONVENIOS'!PMV572</f>
        <v>0</v>
      </c>
      <c r="PNB19">
        <f>'SEGUIMIENTO CONVENIOS'!PMW572</f>
        <v>0</v>
      </c>
      <c r="PNC19">
        <f>'SEGUIMIENTO CONVENIOS'!PMX572</f>
        <v>0</v>
      </c>
      <c r="PND19">
        <f>'SEGUIMIENTO CONVENIOS'!PMY572</f>
        <v>0</v>
      </c>
      <c r="PNE19">
        <f>'SEGUIMIENTO CONVENIOS'!PMZ572</f>
        <v>0</v>
      </c>
      <c r="PNF19">
        <f>'SEGUIMIENTO CONVENIOS'!PNA572</f>
        <v>0</v>
      </c>
      <c r="PNG19">
        <f>'SEGUIMIENTO CONVENIOS'!PNB572</f>
        <v>0</v>
      </c>
      <c r="PNH19">
        <f>'SEGUIMIENTO CONVENIOS'!PNC572</f>
        <v>0</v>
      </c>
      <c r="PNI19">
        <f>'SEGUIMIENTO CONVENIOS'!PND572</f>
        <v>0</v>
      </c>
      <c r="PNJ19">
        <f>'SEGUIMIENTO CONVENIOS'!PNE572</f>
        <v>0</v>
      </c>
      <c r="PNK19">
        <f>'SEGUIMIENTO CONVENIOS'!PNF572</f>
        <v>0</v>
      </c>
      <c r="PNL19">
        <f>'SEGUIMIENTO CONVENIOS'!PNG572</f>
        <v>0</v>
      </c>
      <c r="PNM19">
        <f>'SEGUIMIENTO CONVENIOS'!PNH572</f>
        <v>0</v>
      </c>
      <c r="PNN19">
        <f>'SEGUIMIENTO CONVENIOS'!PNI572</f>
        <v>0</v>
      </c>
      <c r="PNO19">
        <f>'SEGUIMIENTO CONVENIOS'!PNJ572</f>
        <v>0</v>
      </c>
      <c r="PNP19">
        <f>'SEGUIMIENTO CONVENIOS'!PNK572</f>
        <v>0</v>
      </c>
      <c r="PNQ19">
        <f>'SEGUIMIENTO CONVENIOS'!PNL572</f>
        <v>0</v>
      </c>
      <c r="PNR19">
        <f>'SEGUIMIENTO CONVENIOS'!PNM572</f>
        <v>0</v>
      </c>
      <c r="PNS19">
        <f>'SEGUIMIENTO CONVENIOS'!PNN572</f>
        <v>0</v>
      </c>
      <c r="PNT19">
        <f>'SEGUIMIENTO CONVENIOS'!PNO572</f>
        <v>0</v>
      </c>
      <c r="PNU19">
        <f>'SEGUIMIENTO CONVENIOS'!PNP572</f>
        <v>0</v>
      </c>
      <c r="PNV19">
        <f>'SEGUIMIENTO CONVENIOS'!PNQ572</f>
        <v>0</v>
      </c>
      <c r="PNW19">
        <f>'SEGUIMIENTO CONVENIOS'!PNR572</f>
        <v>0</v>
      </c>
      <c r="PNX19">
        <f>'SEGUIMIENTO CONVENIOS'!PNS572</f>
        <v>0</v>
      </c>
      <c r="PNY19">
        <f>'SEGUIMIENTO CONVENIOS'!PNT572</f>
        <v>0</v>
      </c>
      <c r="PNZ19">
        <f>'SEGUIMIENTO CONVENIOS'!PNU572</f>
        <v>0</v>
      </c>
      <c r="POA19">
        <f>'SEGUIMIENTO CONVENIOS'!PNV572</f>
        <v>0</v>
      </c>
      <c r="POB19">
        <f>'SEGUIMIENTO CONVENIOS'!PNW572</f>
        <v>0</v>
      </c>
      <c r="POC19">
        <f>'SEGUIMIENTO CONVENIOS'!PNX572</f>
        <v>0</v>
      </c>
      <c r="POD19">
        <f>'SEGUIMIENTO CONVENIOS'!PNY572</f>
        <v>0</v>
      </c>
      <c r="POE19">
        <f>'SEGUIMIENTO CONVENIOS'!PNZ572</f>
        <v>0</v>
      </c>
      <c r="POF19">
        <f>'SEGUIMIENTO CONVENIOS'!POA572</f>
        <v>0</v>
      </c>
      <c r="POG19">
        <f>'SEGUIMIENTO CONVENIOS'!POB572</f>
        <v>0</v>
      </c>
      <c r="POH19">
        <f>'SEGUIMIENTO CONVENIOS'!POC572</f>
        <v>0</v>
      </c>
      <c r="POI19">
        <f>'SEGUIMIENTO CONVENIOS'!POD572</f>
        <v>0</v>
      </c>
      <c r="POJ19">
        <f>'SEGUIMIENTO CONVENIOS'!POE572</f>
        <v>0</v>
      </c>
      <c r="POK19">
        <f>'SEGUIMIENTO CONVENIOS'!POF572</f>
        <v>0</v>
      </c>
      <c r="POL19">
        <f>'SEGUIMIENTO CONVENIOS'!POG572</f>
        <v>0</v>
      </c>
      <c r="POM19">
        <f>'SEGUIMIENTO CONVENIOS'!POH572</f>
        <v>0</v>
      </c>
      <c r="PON19">
        <f>'SEGUIMIENTO CONVENIOS'!POI572</f>
        <v>0</v>
      </c>
      <c r="POO19">
        <f>'SEGUIMIENTO CONVENIOS'!POJ572</f>
        <v>0</v>
      </c>
      <c r="POP19">
        <f>'SEGUIMIENTO CONVENIOS'!POK572</f>
        <v>0</v>
      </c>
      <c r="POQ19">
        <f>'SEGUIMIENTO CONVENIOS'!POL572</f>
        <v>0</v>
      </c>
      <c r="POR19">
        <f>'SEGUIMIENTO CONVENIOS'!POM572</f>
        <v>0</v>
      </c>
      <c r="POS19">
        <f>'SEGUIMIENTO CONVENIOS'!PON572</f>
        <v>0</v>
      </c>
      <c r="POT19">
        <f>'SEGUIMIENTO CONVENIOS'!POO572</f>
        <v>0</v>
      </c>
      <c r="POU19">
        <f>'SEGUIMIENTO CONVENIOS'!POP572</f>
        <v>0</v>
      </c>
      <c r="POV19">
        <f>'SEGUIMIENTO CONVENIOS'!POQ572</f>
        <v>0</v>
      </c>
      <c r="POW19">
        <f>'SEGUIMIENTO CONVENIOS'!POR572</f>
        <v>0</v>
      </c>
      <c r="POX19">
        <f>'SEGUIMIENTO CONVENIOS'!POS572</f>
        <v>0</v>
      </c>
      <c r="POY19">
        <f>'SEGUIMIENTO CONVENIOS'!POT572</f>
        <v>0</v>
      </c>
      <c r="POZ19">
        <f>'SEGUIMIENTO CONVENIOS'!POU572</f>
        <v>0</v>
      </c>
      <c r="PPA19">
        <f>'SEGUIMIENTO CONVENIOS'!POV572</f>
        <v>0</v>
      </c>
      <c r="PPB19">
        <f>'SEGUIMIENTO CONVENIOS'!POW572</f>
        <v>0</v>
      </c>
      <c r="PPC19">
        <f>'SEGUIMIENTO CONVENIOS'!POX572</f>
        <v>0</v>
      </c>
      <c r="PPD19">
        <f>'SEGUIMIENTO CONVENIOS'!POY572</f>
        <v>0</v>
      </c>
      <c r="PPE19">
        <f>'SEGUIMIENTO CONVENIOS'!POZ572</f>
        <v>0</v>
      </c>
      <c r="PPF19">
        <f>'SEGUIMIENTO CONVENIOS'!PPA572</f>
        <v>0</v>
      </c>
      <c r="PPG19">
        <f>'SEGUIMIENTO CONVENIOS'!PPB572</f>
        <v>0</v>
      </c>
      <c r="PPH19">
        <f>'SEGUIMIENTO CONVENIOS'!PPC572</f>
        <v>0</v>
      </c>
      <c r="PPI19">
        <f>'SEGUIMIENTO CONVENIOS'!PPD572</f>
        <v>0</v>
      </c>
      <c r="PPJ19">
        <f>'SEGUIMIENTO CONVENIOS'!PPE572</f>
        <v>0</v>
      </c>
      <c r="PPK19">
        <f>'SEGUIMIENTO CONVENIOS'!PPF572</f>
        <v>0</v>
      </c>
      <c r="PPL19">
        <f>'SEGUIMIENTO CONVENIOS'!PPG572</f>
        <v>0</v>
      </c>
      <c r="PPM19">
        <f>'SEGUIMIENTO CONVENIOS'!PPH572</f>
        <v>0</v>
      </c>
      <c r="PPN19">
        <f>'SEGUIMIENTO CONVENIOS'!PPI572</f>
        <v>0</v>
      </c>
      <c r="PPO19">
        <f>'SEGUIMIENTO CONVENIOS'!PPJ572</f>
        <v>0</v>
      </c>
      <c r="PPP19">
        <f>'SEGUIMIENTO CONVENIOS'!PPK572</f>
        <v>0</v>
      </c>
      <c r="PPQ19">
        <f>'SEGUIMIENTO CONVENIOS'!PPL572</f>
        <v>0</v>
      </c>
      <c r="PPR19">
        <f>'SEGUIMIENTO CONVENIOS'!PPM572</f>
        <v>0</v>
      </c>
      <c r="PPS19">
        <f>'SEGUIMIENTO CONVENIOS'!PPN572</f>
        <v>0</v>
      </c>
      <c r="PPT19">
        <f>'SEGUIMIENTO CONVENIOS'!PPO572</f>
        <v>0</v>
      </c>
      <c r="PPU19">
        <f>'SEGUIMIENTO CONVENIOS'!PPP572</f>
        <v>0</v>
      </c>
      <c r="PPV19">
        <f>'SEGUIMIENTO CONVENIOS'!PPQ572</f>
        <v>0</v>
      </c>
      <c r="PPW19">
        <f>'SEGUIMIENTO CONVENIOS'!PPR572</f>
        <v>0</v>
      </c>
      <c r="PPX19">
        <f>'SEGUIMIENTO CONVENIOS'!PPS572</f>
        <v>0</v>
      </c>
      <c r="PPY19">
        <f>'SEGUIMIENTO CONVENIOS'!PPT572</f>
        <v>0</v>
      </c>
      <c r="PPZ19">
        <f>'SEGUIMIENTO CONVENIOS'!PPU572</f>
        <v>0</v>
      </c>
      <c r="PQA19">
        <f>'SEGUIMIENTO CONVENIOS'!PPV572</f>
        <v>0</v>
      </c>
      <c r="PQB19">
        <f>'SEGUIMIENTO CONVENIOS'!PPW572</f>
        <v>0</v>
      </c>
      <c r="PQC19">
        <f>'SEGUIMIENTO CONVENIOS'!PPX572</f>
        <v>0</v>
      </c>
      <c r="PQD19">
        <f>'SEGUIMIENTO CONVENIOS'!PPY572</f>
        <v>0</v>
      </c>
      <c r="PQE19">
        <f>'SEGUIMIENTO CONVENIOS'!PPZ572</f>
        <v>0</v>
      </c>
      <c r="PQF19">
        <f>'SEGUIMIENTO CONVENIOS'!PQA572</f>
        <v>0</v>
      </c>
      <c r="PQG19">
        <f>'SEGUIMIENTO CONVENIOS'!PQB572</f>
        <v>0</v>
      </c>
      <c r="PQH19">
        <f>'SEGUIMIENTO CONVENIOS'!PQC572</f>
        <v>0</v>
      </c>
      <c r="PQI19">
        <f>'SEGUIMIENTO CONVENIOS'!PQD572</f>
        <v>0</v>
      </c>
      <c r="PQJ19">
        <f>'SEGUIMIENTO CONVENIOS'!PQE572</f>
        <v>0</v>
      </c>
      <c r="PQK19">
        <f>'SEGUIMIENTO CONVENIOS'!PQF572</f>
        <v>0</v>
      </c>
      <c r="PQL19">
        <f>'SEGUIMIENTO CONVENIOS'!PQG572</f>
        <v>0</v>
      </c>
      <c r="PQM19">
        <f>'SEGUIMIENTO CONVENIOS'!PQH572</f>
        <v>0</v>
      </c>
      <c r="PQN19">
        <f>'SEGUIMIENTO CONVENIOS'!PQI572</f>
        <v>0</v>
      </c>
      <c r="PQO19">
        <f>'SEGUIMIENTO CONVENIOS'!PQJ572</f>
        <v>0</v>
      </c>
      <c r="PQP19">
        <f>'SEGUIMIENTO CONVENIOS'!PQK572</f>
        <v>0</v>
      </c>
      <c r="PQQ19">
        <f>'SEGUIMIENTO CONVENIOS'!PQL572</f>
        <v>0</v>
      </c>
      <c r="PQR19">
        <f>'SEGUIMIENTO CONVENIOS'!PQM572</f>
        <v>0</v>
      </c>
      <c r="PQS19">
        <f>'SEGUIMIENTO CONVENIOS'!PQN572</f>
        <v>0</v>
      </c>
      <c r="PQT19">
        <f>'SEGUIMIENTO CONVENIOS'!PQO572</f>
        <v>0</v>
      </c>
      <c r="PQU19">
        <f>'SEGUIMIENTO CONVENIOS'!PQP572</f>
        <v>0</v>
      </c>
      <c r="PQV19">
        <f>'SEGUIMIENTO CONVENIOS'!PQQ572</f>
        <v>0</v>
      </c>
      <c r="PQW19">
        <f>'SEGUIMIENTO CONVENIOS'!PQR572</f>
        <v>0</v>
      </c>
      <c r="PQX19">
        <f>'SEGUIMIENTO CONVENIOS'!PQS572</f>
        <v>0</v>
      </c>
      <c r="PQY19">
        <f>'SEGUIMIENTO CONVENIOS'!PQT572</f>
        <v>0</v>
      </c>
      <c r="PQZ19">
        <f>'SEGUIMIENTO CONVENIOS'!PQU572</f>
        <v>0</v>
      </c>
      <c r="PRA19">
        <f>'SEGUIMIENTO CONVENIOS'!PQV572</f>
        <v>0</v>
      </c>
      <c r="PRB19">
        <f>'SEGUIMIENTO CONVENIOS'!PQW572</f>
        <v>0</v>
      </c>
      <c r="PRC19">
        <f>'SEGUIMIENTO CONVENIOS'!PQX572</f>
        <v>0</v>
      </c>
      <c r="PRD19">
        <f>'SEGUIMIENTO CONVENIOS'!PQY572</f>
        <v>0</v>
      </c>
      <c r="PRE19">
        <f>'SEGUIMIENTO CONVENIOS'!PQZ572</f>
        <v>0</v>
      </c>
      <c r="PRF19">
        <f>'SEGUIMIENTO CONVENIOS'!PRA572</f>
        <v>0</v>
      </c>
      <c r="PRG19">
        <f>'SEGUIMIENTO CONVENIOS'!PRB572</f>
        <v>0</v>
      </c>
      <c r="PRH19">
        <f>'SEGUIMIENTO CONVENIOS'!PRC572</f>
        <v>0</v>
      </c>
      <c r="PRI19">
        <f>'SEGUIMIENTO CONVENIOS'!PRD572</f>
        <v>0</v>
      </c>
      <c r="PRJ19">
        <f>'SEGUIMIENTO CONVENIOS'!PRE572</f>
        <v>0</v>
      </c>
      <c r="PRK19">
        <f>'SEGUIMIENTO CONVENIOS'!PRF572</f>
        <v>0</v>
      </c>
      <c r="PRL19">
        <f>'SEGUIMIENTO CONVENIOS'!PRG572</f>
        <v>0</v>
      </c>
      <c r="PRM19">
        <f>'SEGUIMIENTO CONVENIOS'!PRH572</f>
        <v>0</v>
      </c>
      <c r="PRN19">
        <f>'SEGUIMIENTO CONVENIOS'!PRI572</f>
        <v>0</v>
      </c>
      <c r="PRO19">
        <f>'SEGUIMIENTO CONVENIOS'!PRJ572</f>
        <v>0</v>
      </c>
      <c r="PRP19">
        <f>'SEGUIMIENTO CONVENIOS'!PRK572</f>
        <v>0</v>
      </c>
      <c r="PRQ19">
        <f>'SEGUIMIENTO CONVENIOS'!PRL572</f>
        <v>0</v>
      </c>
      <c r="PRR19">
        <f>'SEGUIMIENTO CONVENIOS'!PRM572</f>
        <v>0</v>
      </c>
      <c r="PRS19">
        <f>'SEGUIMIENTO CONVENIOS'!PRN572</f>
        <v>0</v>
      </c>
      <c r="PRT19">
        <f>'SEGUIMIENTO CONVENIOS'!PRO572</f>
        <v>0</v>
      </c>
      <c r="PRU19">
        <f>'SEGUIMIENTO CONVENIOS'!PRP572</f>
        <v>0</v>
      </c>
      <c r="PRV19">
        <f>'SEGUIMIENTO CONVENIOS'!PRQ572</f>
        <v>0</v>
      </c>
      <c r="PRW19">
        <f>'SEGUIMIENTO CONVENIOS'!PRR572</f>
        <v>0</v>
      </c>
      <c r="PRX19">
        <f>'SEGUIMIENTO CONVENIOS'!PRS572</f>
        <v>0</v>
      </c>
      <c r="PRY19">
        <f>'SEGUIMIENTO CONVENIOS'!PRT572</f>
        <v>0</v>
      </c>
      <c r="PRZ19">
        <f>'SEGUIMIENTO CONVENIOS'!PRU572</f>
        <v>0</v>
      </c>
      <c r="PSA19">
        <f>'SEGUIMIENTO CONVENIOS'!PRV572</f>
        <v>0</v>
      </c>
      <c r="PSB19">
        <f>'SEGUIMIENTO CONVENIOS'!PRW572</f>
        <v>0</v>
      </c>
      <c r="PSC19">
        <f>'SEGUIMIENTO CONVENIOS'!PRX572</f>
        <v>0</v>
      </c>
      <c r="PSD19">
        <f>'SEGUIMIENTO CONVENIOS'!PRY572</f>
        <v>0</v>
      </c>
      <c r="PSE19">
        <f>'SEGUIMIENTO CONVENIOS'!PRZ572</f>
        <v>0</v>
      </c>
      <c r="PSF19">
        <f>'SEGUIMIENTO CONVENIOS'!PSA572</f>
        <v>0</v>
      </c>
      <c r="PSG19">
        <f>'SEGUIMIENTO CONVENIOS'!PSB572</f>
        <v>0</v>
      </c>
      <c r="PSH19">
        <f>'SEGUIMIENTO CONVENIOS'!PSC572</f>
        <v>0</v>
      </c>
      <c r="PSI19">
        <f>'SEGUIMIENTO CONVENIOS'!PSD572</f>
        <v>0</v>
      </c>
      <c r="PSJ19">
        <f>'SEGUIMIENTO CONVENIOS'!PSE572</f>
        <v>0</v>
      </c>
      <c r="PSK19">
        <f>'SEGUIMIENTO CONVENIOS'!PSF572</f>
        <v>0</v>
      </c>
      <c r="PSL19">
        <f>'SEGUIMIENTO CONVENIOS'!PSG572</f>
        <v>0</v>
      </c>
      <c r="PSM19">
        <f>'SEGUIMIENTO CONVENIOS'!PSH572</f>
        <v>0</v>
      </c>
      <c r="PSN19">
        <f>'SEGUIMIENTO CONVENIOS'!PSI572</f>
        <v>0</v>
      </c>
      <c r="PSO19">
        <f>'SEGUIMIENTO CONVENIOS'!PSJ572</f>
        <v>0</v>
      </c>
      <c r="PSP19">
        <f>'SEGUIMIENTO CONVENIOS'!PSK572</f>
        <v>0</v>
      </c>
      <c r="PSQ19">
        <f>'SEGUIMIENTO CONVENIOS'!PSL572</f>
        <v>0</v>
      </c>
      <c r="PSR19">
        <f>'SEGUIMIENTO CONVENIOS'!PSM572</f>
        <v>0</v>
      </c>
      <c r="PSS19">
        <f>'SEGUIMIENTO CONVENIOS'!PSN572</f>
        <v>0</v>
      </c>
      <c r="PST19">
        <f>'SEGUIMIENTO CONVENIOS'!PSO572</f>
        <v>0</v>
      </c>
      <c r="PSU19">
        <f>'SEGUIMIENTO CONVENIOS'!PSP572</f>
        <v>0</v>
      </c>
      <c r="PSV19">
        <f>'SEGUIMIENTO CONVENIOS'!PSQ572</f>
        <v>0</v>
      </c>
      <c r="PSW19">
        <f>'SEGUIMIENTO CONVENIOS'!PSR572</f>
        <v>0</v>
      </c>
      <c r="PSX19">
        <f>'SEGUIMIENTO CONVENIOS'!PSS572</f>
        <v>0</v>
      </c>
      <c r="PSY19">
        <f>'SEGUIMIENTO CONVENIOS'!PST572</f>
        <v>0</v>
      </c>
      <c r="PSZ19">
        <f>'SEGUIMIENTO CONVENIOS'!PSU572</f>
        <v>0</v>
      </c>
      <c r="PTA19">
        <f>'SEGUIMIENTO CONVENIOS'!PSV572</f>
        <v>0</v>
      </c>
      <c r="PTB19">
        <f>'SEGUIMIENTO CONVENIOS'!PSW572</f>
        <v>0</v>
      </c>
      <c r="PTC19">
        <f>'SEGUIMIENTO CONVENIOS'!PSX572</f>
        <v>0</v>
      </c>
      <c r="PTD19">
        <f>'SEGUIMIENTO CONVENIOS'!PSY572</f>
        <v>0</v>
      </c>
      <c r="PTE19">
        <f>'SEGUIMIENTO CONVENIOS'!PSZ572</f>
        <v>0</v>
      </c>
      <c r="PTF19">
        <f>'SEGUIMIENTO CONVENIOS'!PTA572</f>
        <v>0</v>
      </c>
      <c r="PTG19">
        <f>'SEGUIMIENTO CONVENIOS'!PTB572</f>
        <v>0</v>
      </c>
      <c r="PTH19">
        <f>'SEGUIMIENTO CONVENIOS'!PTC572</f>
        <v>0</v>
      </c>
      <c r="PTI19">
        <f>'SEGUIMIENTO CONVENIOS'!PTD572</f>
        <v>0</v>
      </c>
      <c r="PTJ19">
        <f>'SEGUIMIENTO CONVENIOS'!PTE572</f>
        <v>0</v>
      </c>
      <c r="PTK19">
        <f>'SEGUIMIENTO CONVENIOS'!PTF572</f>
        <v>0</v>
      </c>
      <c r="PTL19">
        <f>'SEGUIMIENTO CONVENIOS'!PTG572</f>
        <v>0</v>
      </c>
      <c r="PTM19">
        <f>'SEGUIMIENTO CONVENIOS'!PTH572</f>
        <v>0</v>
      </c>
      <c r="PTN19">
        <f>'SEGUIMIENTO CONVENIOS'!PTI572</f>
        <v>0</v>
      </c>
      <c r="PTO19">
        <f>'SEGUIMIENTO CONVENIOS'!PTJ572</f>
        <v>0</v>
      </c>
      <c r="PTP19">
        <f>'SEGUIMIENTO CONVENIOS'!PTK572</f>
        <v>0</v>
      </c>
      <c r="PTQ19">
        <f>'SEGUIMIENTO CONVENIOS'!PTL572</f>
        <v>0</v>
      </c>
      <c r="PTR19">
        <f>'SEGUIMIENTO CONVENIOS'!PTM572</f>
        <v>0</v>
      </c>
      <c r="PTS19">
        <f>'SEGUIMIENTO CONVENIOS'!PTN572</f>
        <v>0</v>
      </c>
      <c r="PTT19">
        <f>'SEGUIMIENTO CONVENIOS'!PTO572</f>
        <v>0</v>
      </c>
      <c r="PTU19">
        <f>'SEGUIMIENTO CONVENIOS'!PTP572</f>
        <v>0</v>
      </c>
      <c r="PTV19">
        <f>'SEGUIMIENTO CONVENIOS'!PTQ572</f>
        <v>0</v>
      </c>
      <c r="PTW19">
        <f>'SEGUIMIENTO CONVENIOS'!PTR572</f>
        <v>0</v>
      </c>
      <c r="PTX19">
        <f>'SEGUIMIENTO CONVENIOS'!PTS572</f>
        <v>0</v>
      </c>
      <c r="PTY19">
        <f>'SEGUIMIENTO CONVENIOS'!PTT572</f>
        <v>0</v>
      </c>
      <c r="PTZ19">
        <f>'SEGUIMIENTO CONVENIOS'!PTU572</f>
        <v>0</v>
      </c>
      <c r="PUA19">
        <f>'SEGUIMIENTO CONVENIOS'!PTV572</f>
        <v>0</v>
      </c>
      <c r="PUB19">
        <f>'SEGUIMIENTO CONVENIOS'!PTW572</f>
        <v>0</v>
      </c>
      <c r="PUC19">
        <f>'SEGUIMIENTO CONVENIOS'!PTX572</f>
        <v>0</v>
      </c>
      <c r="PUD19">
        <f>'SEGUIMIENTO CONVENIOS'!PTY572</f>
        <v>0</v>
      </c>
      <c r="PUE19">
        <f>'SEGUIMIENTO CONVENIOS'!PTZ572</f>
        <v>0</v>
      </c>
      <c r="PUF19">
        <f>'SEGUIMIENTO CONVENIOS'!PUA572</f>
        <v>0</v>
      </c>
      <c r="PUG19">
        <f>'SEGUIMIENTO CONVENIOS'!PUB572</f>
        <v>0</v>
      </c>
      <c r="PUH19">
        <f>'SEGUIMIENTO CONVENIOS'!PUC572</f>
        <v>0</v>
      </c>
      <c r="PUI19">
        <f>'SEGUIMIENTO CONVENIOS'!PUD572</f>
        <v>0</v>
      </c>
      <c r="PUJ19">
        <f>'SEGUIMIENTO CONVENIOS'!PUE572</f>
        <v>0</v>
      </c>
      <c r="PUK19">
        <f>'SEGUIMIENTO CONVENIOS'!PUF572</f>
        <v>0</v>
      </c>
      <c r="PUL19">
        <f>'SEGUIMIENTO CONVENIOS'!PUG572</f>
        <v>0</v>
      </c>
      <c r="PUM19">
        <f>'SEGUIMIENTO CONVENIOS'!PUH572</f>
        <v>0</v>
      </c>
      <c r="PUN19">
        <f>'SEGUIMIENTO CONVENIOS'!PUI572</f>
        <v>0</v>
      </c>
      <c r="PUO19">
        <f>'SEGUIMIENTO CONVENIOS'!PUJ572</f>
        <v>0</v>
      </c>
      <c r="PUP19">
        <f>'SEGUIMIENTO CONVENIOS'!PUK572</f>
        <v>0</v>
      </c>
      <c r="PUQ19">
        <f>'SEGUIMIENTO CONVENIOS'!PUL572</f>
        <v>0</v>
      </c>
      <c r="PUR19">
        <f>'SEGUIMIENTO CONVENIOS'!PUM572</f>
        <v>0</v>
      </c>
      <c r="PUS19">
        <f>'SEGUIMIENTO CONVENIOS'!PUN572</f>
        <v>0</v>
      </c>
      <c r="PUT19">
        <f>'SEGUIMIENTO CONVENIOS'!PUO572</f>
        <v>0</v>
      </c>
      <c r="PUU19">
        <f>'SEGUIMIENTO CONVENIOS'!PUP572</f>
        <v>0</v>
      </c>
      <c r="PUV19">
        <f>'SEGUIMIENTO CONVENIOS'!PUQ572</f>
        <v>0</v>
      </c>
      <c r="PUW19">
        <f>'SEGUIMIENTO CONVENIOS'!PUR572</f>
        <v>0</v>
      </c>
      <c r="PUX19">
        <f>'SEGUIMIENTO CONVENIOS'!PUS572</f>
        <v>0</v>
      </c>
      <c r="PUY19">
        <f>'SEGUIMIENTO CONVENIOS'!PUT572</f>
        <v>0</v>
      </c>
      <c r="PUZ19">
        <f>'SEGUIMIENTO CONVENIOS'!PUU572</f>
        <v>0</v>
      </c>
      <c r="PVA19">
        <f>'SEGUIMIENTO CONVENIOS'!PUV572</f>
        <v>0</v>
      </c>
      <c r="PVB19">
        <f>'SEGUIMIENTO CONVENIOS'!PUW572</f>
        <v>0</v>
      </c>
      <c r="PVC19">
        <f>'SEGUIMIENTO CONVENIOS'!PUX572</f>
        <v>0</v>
      </c>
      <c r="PVD19">
        <f>'SEGUIMIENTO CONVENIOS'!PUY572</f>
        <v>0</v>
      </c>
      <c r="PVE19">
        <f>'SEGUIMIENTO CONVENIOS'!PUZ572</f>
        <v>0</v>
      </c>
      <c r="PVF19">
        <f>'SEGUIMIENTO CONVENIOS'!PVA572</f>
        <v>0</v>
      </c>
      <c r="PVG19">
        <f>'SEGUIMIENTO CONVENIOS'!PVB572</f>
        <v>0</v>
      </c>
      <c r="PVH19">
        <f>'SEGUIMIENTO CONVENIOS'!PVC572</f>
        <v>0</v>
      </c>
      <c r="PVI19">
        <f>'SEGUIMIENTO CONVENIOS'!PVD572</f>
        <v>0</v>
      </c>
      <c r="PVJ19">
        <f>'SEGUIMIENTO CONVENIOS'!PVE572</f>
        <v>0</v>
      </c>
      <c r="PVK19">
        <f>'SEGUIMIENTO CONVENIOS'!PVF572</f>
        <v>0</v>
      </c>
      <c r="PVL19">
        <f>'SEGUIMIENTO CONVENIOS'!PVG572</f>
        <v>0</v>
      </c>
      <c r="PVM19">
        <f>'SEGUIMIENTO CONVENIOS'!PVH572</f>
        <v>0</v>
      </c>
      <c r="PVN19">
        <f>'SEGUIMIENTO CONVENIOS'!PVI572</f>
        <v>0</v>
      </c>
      <c r="PVO19">
        <f>'SEGUIMIENTO CONVENIOS'!PVJ572</f>
        <v>0</v>
      </c>
      <c r="PVP19">
        <f>'SEGUIMIENTO CONVENIOS'!PVK572</f>
        <v>0</v>
      </c>
      <c r="PVQ19">
        <f>'SEGUIMIENTO CONVENIOS'!PVL572</f>
        <v>0</v>
      </c>
      <c r="PVR19">
        <f>'SEGUIMIENTO CONVENIOS'!PVM572</f>
        <v>0</v>
      </c>
      <c r="PVS19">
        <f>'SEGUIMIENTO CONVENIOS'!PVN572</f>
        <v>0</v>
      </c>
      <c r="PVT19">
        <f>'SEGUIMIENTO CONVENIOS'!PVO572</f>
        <v>0</v>
      </c>
      <c r="PVU19">
        <f>'SEGUIMIENTO CONVENIOS'!PVP572</f>
        <v>0</v>
      </c>
      <c r="PVV19">
        <f>'SEGUIMIENTO CONVENIOS'!PVQ572</f>
        <v>0</v>
      </c>
      <c r="PVW19">
        <f>'SEGUIMIENTO CONVENIOS'!PVR572</f>
        <v>0</v>
      </c>
      <c r="PVX19">
        <f>'SEGUIMIENTO CONVENIOS'!PVS572</f>
        <v>0</v>
      </c>
      <c r="PVY19">
        <f>'SEGUIMIENTO CONVENIOS'!PVT572</f>
        <v>0</v>
      </c>
      <c r="PVZ19">
        <f>'SEGUIMIENTO CONVENIOS'!PVU572</f>
        <v>0</v>
      </c>
      <c r="PWA19">
        <f>'SEGUIMIENTO CONVENIOS'!PVV572</f>
        <v>0</v>
      </c>
      <c r="PWB19">
        <f>'SEGUIMIENTO CONVENIOS'!PVW572</f>
        <v>0</v>
      </c>
      <c r="PWC19">
        <f>'SEGUIMIENTO CONVENIOS'!PVX572</f>
        <v>0</v>
      </c>
      <c r="PWD19">
        <f>'SEGUIMIENTO CONVENIOS'!PVY572</f>
        <v>0</v>
      </c>
      <c r="PWE19">
        <f>'SEGUIMIENTO CONVENIOS'!PVZ572</f>
        <v>0</v>
      </c>
      <c r="PWF19">
        <f>'SEGUIMIENTO CONVENIOS'!PWA572</f>
        <v>0</v>
      </c>
      <c r="PWG19">
        <f>'SEGUIMIENTO CONVENIOS'!PWB572</f>
        <v>0</v>
      </c>
      <c r="PWH19">
        <f>'SEGUIMIENTO CONVENIOS'!PWC572</f>
        <v>0</v>
      </c>
      <c r="PWI19">
        <f>'SEGUIMIENTO CONVENIOS'!PWD572</f>
        <v>0</v>
      </c>
      <c r="PWJ19">
        <f>'SEGUIMIENTO CONVENIOS'!PWE572</f>
        <v>0</v>
      </c>
      <c r="PWK19">
        <f>'SEGUIMIENTO CONVENIOS'!PWF572</f>
        <v>0</v>
      </c>
      <c r="PWL19">
        <f>'SEGUIMIENTO CONVENIOS'!PWG572</f>
        <v>0</v>
      </c>
      <c r="PWM19">
        <f>'SEGUIMIENTO CONVENIOS'!PWH572</f>
        <v>0</v>
      </c>
      <c r="PWN19">
        <f>'SEGUIMIENTO CONVENIOS'!PWI572</f>
        <v>0</v>
      </c>
      <c r="PWO19">
        <f>'SEGUIMIENTO CONVENIOS'!PWJ572</f>
        <v>0</v>
      </c>
      <c r="PWP19">
        <f>'SEGUIMIENTO CONVENIOS'!PWK572</f>
        <v>0</v>
      </c>
      <c r="PWQ19">
        <f>'SEGUIMIENTO CONVENIOS'!PWL572</f>
        <v>0</v>
      </c>
      <c r="PWR19">
        <f>'SEGUIMIENTO CONVENIOS'!PWM572</f>
        <v>0</v>
      </c>
      <c r="PWS19">
        <f>'SEGUIMIENTO CONVENIOS'!PWN572</f>
        <v>0</v>
      </c>
      <c r="PWT19">
        <f>'SEGUIMIENTO CONVENIOS'!PWO572</f>
        <v>0</v>
      </c>
      <c r="PWU19">
        <f>'SEGUIMIENTO CONVENIOS'!PWP572</f>
        <v>0</v>
      </c>
      <c r="PWV19">
        <f>'SEGUIMIENTO CONVENIOS'!PWQ572</f>
        <v>0</v>
      </c>
      <c r="PWW19">
        <f>'SEGUIMIENTO CONVENIOS'!PWR572</f>
        <v>0</v>
      </c>
      <c r="PWX19">
        <f>'SEGUIMIENTO CONVENIOS'!PWS572</f>
        <v>0</v>
      </c>
      <c r="PWY19">
        <f>'SEGUIMIENTO CONVENIOS'!PWT572</f>
        <v>0</v>
      </c>
      <c r="PWZ19">
        <f>'SEGUIMIENTO CONVENIOS'!PWU572</f>
        <v>0</v>
      </c>
      <c r="PXA19">
        <f>'SEGUIMIENTO CONVENIOS'!PWV572</f>
        <v>0</v>
      </c>
      <c r="PXB19">
        <f>'SEGUIMIENTO CONVENIOS'!PWW572</f>
        <v>0</v>
      </c>
      <c r="PXC19">
        <f>'SEGUIMIENTO CONVENIOS'!PWX572</f>
        <v>0</v>
      </c>
      <c r="PXD19">
        <f>'SEGUIMIENTO CONVENIOS'!PWY572</f>
        <v>0</v>
      </c>
      <c r="PXE19">
        <f>'SEGUIMIENTO CONVENIOS'!PWZ572</f>
        <v>0</v>
      </c>
      <c r="PXF19">
        <f>'SEGUIMIENTO CONVENIOS'!PXA572</f>
        <v>0</v>
      </c>
      <c r="PXG19">
        <f>'SEGUIMIENTO CONVENIOS'!PXB572</f>
        <v>0</v>
      </c>
      <c r="PXH19">
        <f>'SEGUIMIENTO CONVENIOS'!PXC572</f>
        <v>0</v>
      </c>
      <c r="PXI19">
        <f>'SEGUIMIENTO CONVENIOS'!PXD572</f>
        <v>0</v>
      </c>
      <c r="PXJ19">
        <f>'SEGUIMIENTO CONVENIOS'!PXE572</f>
        <v>0</v>
      </c>
      <c r="PXK19">
        <f>'SEGUIMIENTO CONVENIOS'!PXF572</f>
        <v>0</v>
      </c>
      <c r="PXL19">
        <f>'SEGUIMIENTO CONVENIOS'!PXG572</f>
        <v>0</v>
      </c>
      <c r="PXM19">
        <f>'SEGUIMIENTO CONVENIOS'!PXH572</f>
        <v>0</v>
      </c>
      <c r="PXN19">
        <f>'SEGUIMIENTO CONVENIOS'!PXI572</f>
        <v>0</v>
      </c>
      <c r="PXO19">
        <f>'SEGUIMIENTO CONVENIOS'!PXJ572</f>
        <v>0</v>
      </c>
      <c r="PXP19">
        <f>'SEGUIMIENTO CONVENIOS'!PXK572</f>
        <v>0</v>
      </c>
      <c r="PXQ19">
        <f>'SEGUIMIENTO CONVENIOS'!PXL572</f>
        <v>0</v>
      </c>
      <c r="PXR19">
        <f>'SEGUIMIENTO CONVENIOS'!PXM572</f>
        <v>0</v>
      </c>
      <c r="PXS19">
        <f>'SEGUIMIENTO CONVENIOS'!PXN572</f>
        <v>0</v>
      </c>
      <c r="PXT19">
        <f>'SEGUIMIENTO CONVENIOS'!PXO572</f>
        <v>0</v>
      </c>
      <c r="PXU19">
        <f>'SEGUIMIENTO CONVENIOS'!PXP572</f>
        <v>0</v>
      </c>
      <c r="PXV19">
        <f>'SEGUIMIENTO CONVENIOS'!PXQ572</f>
        <v>0</v>
      </c>
      <c r="PXW19">
        <f>'SEGUIMIENTO CONVENIOS'!PXR572</f>
        <v>0</v>
      </c>
      <c r="PXX19">
        <f>'SEGUIMIENTO CONVENIOS'!PXS572</f>
        <v>0</v>
      </c>
      <c r="PXY19">
        <f>'SEGUIMIENTO CONVENIOS'!PXT572</f>
        <v>0</v>
      </c>
      <c r="PXZ19">
        <f>'SEGUIMIENTO CONVENIOS'!PXU572</f>
        <v>0</v>
      </c>
      <c r="PYA19">
        <f>'SEGUIMIENTO CONVENIOS'!PXV572</f>
        <v>0</v>
      </c>
      <c r="PYB19">
        <f>'SEGUIMIENTO CONVENIOS'!PXW572</f>
        <v>0</v>
      </c>
      <c r="PYC19">
        <f>'SEGUIMIENTO CONVENIOS'!PXX572</f>
        <v>0</v>
      </c>
      <c r="PYD19">
        <f>'SEGUIMIENTO CONVENIOS'!PXY572</f>
        <v>0</v>
      </c>
      <c r="PYE19">
        <f>'SEGUIMIENTO CONVENIOS'!PXZ572</f>
        <v>0</v>
      </c>
      <c r="PYF19">
        <f>'SEGUIMIENTO CONVENIOS'!PYA572</f>
        <v>0</v>
      </c>
      <c r="PYG19">
        <f>'SEGUIMIENTO CONVENIOS'!PYB572</f>
        <v>0</v>
      </c>
      <c r="PYH19">
        <f>'SEGUIMIENTO CONVENIOS'!PYC572</f>
        <v>0</v>
      </c>
      <c r="PYI19">
        <f>'SEGUIMIENTO CONVENIOS'!PYD572</f>
        <v>0</v>
      </c>
      <c r="PYJ19">
        <f>'SEGUIMIENTO CONVENIOS'!PYE572</f>
        <v>0</v>
      </c>
      <c r="PYK19">
        <f>'SEGUIMIENTO CONVENIOS'!PYF572</f>
        <v>0</v>
      </c>
      <c r="PYL19">
        <f>'SEGUIMIENTO CONVENIOS'!PYG572</f>
        <v>0</v>
      </c>
      <c r="PYM19">
        <f>'SEGUIMIENTO CONVENIOS'!PYH572</f>
        <v>0</v>
      </c>
      <c r="PYN19">
        <f>'SEGUIMIENTO CONVENIOS'!PYI572</f>
        <v>0</v>
      </c>
      <c r="PYO19">
        <f>'SEGUIMIENTO CONVENIOS'!PYJ572</f>
        <v>0</v>
      </c>
      <c r="PYP19">
        <f>'SEGUIMIENTO CONVENIOS'!PYK572</f>
        <v>0</v>
      </c>
      <c r="PYQ19">
        <f>'SEGUIMIENTO CONVENIOS'!PYL572</f>
        <v>0</v>
      </c>
      <c r="PYR19">
        <f>'SEGUIMIENTO CONVENIOS'!PYM572</f>
        <v>0</v>
      </c>
      <c r="PYS19">
        <f>'SEGUIMIENTO CONVENIOS'!PYN572</f>
        <v>0</v>
      </c>
      <c r="PYT19">
        <f>'SEGUIMIENTO CONVENIOS'!PYO572</f>
        <v>0</v>
      </c>
      <c r="PYU19">
        <f>'SEGUIMIENTO CONVENIOS'!PYP572</f>
        <v>0</v>
      </c>
      <c r="PYV19">
        <f>'SEGUIMIENTO CONVENIOS'!PYQ572</f>
        <v>0</v>
      </c>
      <c r="PYW19">
        <f>'SEGUIMIENTO CONVENIOS'!PYR572</f>
        <v>0</v>
      </c>
      <c r="PYX19">
        <f>'SEGUIMIENTO CONVENIOS'!PYS572</f>
        <v>0</v>
      </c>
      <c r="PYY19">
        <f>'SEGUIMIENTO CONVENIOS'!PYT572</f>
        <v>0</v>
      </c>
      <c r="PYZ19">
        <f>'SEGUIMIENTO CONVENIOS'!PYU572</f>
        <v>0</v>
      </c>
      <c r="PZA19">
        <f>'SEGUIMIENTO CONVENIOS'!PYV572</f>
        <v>0</v>
      </c>
      <c r="PZB19">
        <f>'SEGUIMIENTO CONVENIOS'!PYW572</f>
        <v>0</v>
      </c>
      <c r="PZC19">
        <f>'SEGUIMIENTO CONVENIOS'!PYX572</f>
        <v>0</v>
      </c>
      <c r="PZD19">
        <f>'SEGUIMIENTO CONVENIOS'!PYY572</f>
        <v>0</v>
      </c>
      <c r="PZE19">
        <f>'SEGUIMIENTO CONVENIOS'!PYZ572</f>
        <v>0</v>
      </c>
      <c r="PZF19">
        <f>'SEGUIMIENTO CONVENIOS'!PZA572</f>
        <v>0</v>
      </c>
      <c r="PZG19">
        <f>'SEGUIMIENTO CONVENIOS'!PZB572</f>
        <v>0</v>
      </c>
      <c r="PZH19">
        <f>'SEGUIMIENTO CONVENIOS'!PZC572</f>
        <v>0</v>
      </c>
      <c r="PZI19">
        <f>'SEGUIMIENTO CONVENIOS'!PZD572</f>
        <v>0</v>
      </c>
      <c r="PZJ19">
        <f>'SEGUIMIENTO CONVENIOS'!PZE572</f>
        <v>0</v>
      </c>
      <c r="PZK19">
        <f>'SEGUIMIENTO CONVENIOS'!PZF572</f>
        <v>0</v>
      </c>
      <c r="PZL19">
        <f>'SEGUIMIENTO CONVENIOS'!PZG572</f>
        <v>0</v>
      </c>
      <c r="PZM19">
        <f>'SEGUIMIENTO CONVENIOS'!PZH572</f>
        <v>0</v>
      </c>
      <c r="PZN19">
        <f>'SEGUIMIENTO CONVENIOS'!PZI572</f>
        <v>0</v>
      </c>
      <c r="PZO19">
        <f>'SEGUIMIENTO CONVENIOS'!PZJ572</f>
        <v>0</v>
      </c>
      <c r="PZP19">
        <f>'SEGUIMIENTO CONVENIOS'!PZK572</f>
        <v>0</v>
      </c>
      <c r="PZQ19">
        <f>'SEGUIMIENTO CONVENIOS'!PZL572</f>
        <v>0</v>
      </c>
      <c r="PZR19">
        <f>'SEGUIMIENTO CONVENIOS'!PZM572</f>
        <v>0</v>
      </c>
      <c r="PZS19">
        <f>'SEGUIMIENTO CONVENIOS'!PZN572</f>
        <v>0</v>
      </c>
      <c r="PZT19">
        <f>'SEGUIMIENTO CONVENIOS'!PZO572</f>
        <v>0</v>
      </c>
      <c r="PZU19">
        <f>'SEGUIMIENTO CONVENIOS'!PZP572</f>
        <v>0</v>
      </c>
      <c r="PZV19">
        <f>'SEGUIMIENTO CONVENIOS'!PZQ572</f>
        <v>0</v>
      </c>
      <c r="PZW19">
        <f>'SEGUIMIENTO CONVENIOS'!PZR572</f>
        <v>0</v>
      </c>
      <c r="PZX19">
        <f>'SEGUIMIENTO CONVENIOS'!PZS572</f>
        <v>0</v>
      </c>
      <c r="PZY19">
        <f>'SEGUIMIENTO CONVENIOS'!PZT572</f>
        <v>0</v>
      </c>
      <c r="PZZ19">
        <f>'SEGUIMIENTO CONVENIOS'!PZU572</f>
        <v>0</v>
      </c>
      <c r="QAA19">
        <f>'SEGUIMIENTO CONVENIOS'!PZV572</f>
        <v>0</v>
      </c>
      <c r="QAB19">
        <f>'SEGUIMIENTO CONVENIOS'!PZW572</f>
        <v>0</v>
      </c>
      <c r="QAC19">
        <f>'SEGUIMIENTO CONVENIOS'!PZX572</f>
        <v>0</v>
      </c>
      <c r="QAD19">
        <f>'SEGUIMIENTO CONVENIOS'!PZY572</f>
        <v>0</v>
      </c>
      <c r="QAE19">
        <f>'SEGUIMIENTO CONVENIOS'!PZZ572</f>
        <v>0</v>
      </c>
      <c r="QAF19">
        <f>'SEGUIMIENTO CONVENIOS'!QAA572</f>
        <v>0</v>
      </c>
      <c r="QAG19">
        <f>'SEGUIMIENTO CONVENIOS'!QAB572</f>
        <v>0</v>
      </c>
      <c r="QAH19">
        <f>'SEGUIMIENTO CONVENIOS'!QAC572</f>
        <v>0</v>
      </c>
      <c r="QAI19">
        <f>'SEGUIMIENTO CONVENIOS'!QAD572</f>
        <v>0</v>
      </c>
      <c r="QAJ19">
        <f>'SEGUIMIENTO CONVENIOS'!QAE572</f>
        <v>0</v>
      </c>
      <c r="QAK19">
        <f>'SEGUIMIENTO CONVENIOS'!QAF572</f>
        <v>0</v>
      </c>
      <c r="QAL19">
        <f>'SEGUIMIENTO CONVENIOS'!QAG572</f>
        <v>0</v>
      </c>
      <c r="QAM19">
        <f>'SEGUIMIENTO CONVENIOS'!QAH572</f>
        <v>0</v>
      </c>
      <c r="QAN19">
        <f>'SEGUIMIENTO CONVENIOS'!QAI572</f>
        <v>0</v>
      </c>
      <c r="QAO19">
        <f>'SEGUIMIENTO CONVENIOS'!QAJ572</f>
        <v>0</v>
      </c>
      <c r="QAP19">
        <f>'SEGUIMIENTO CONVENIOS'!QAK572</f>
        <v>0</v>
      </c>
      <c r="QAQ19">
        <f>'SEGUIMIENTO CONVENIOS'!QAL572</f>
        <v>0</v>
      </c>
      <c r="QAR19">
        <f>'SEGUIMIENTO CONVENIOS'!QAM572</f>
        <v>0</v>
      </c>
      <c r="QAS19">
        <f>'SEGUIMIENTO CONVENIOS'!QAN572</f>
        <v>0</v>
      </c>
      <c r="QAT19">
        <f>'SEGUIMIENTO CONVENIOS'!QAO572</f>
        <v>0</v>
      </c>
      <c r="QAU19">
        <f>'SEGUIMIENTO CONVENIOS'!QAP572</f>
        <v>0</v>
      </c>
      <c r="QAV19">
        <f>'SEGUIMIENTO CONVENIOS'!QAQ572</f>
        <v>0</v>
      </c>
      <c r="QAW19">
        <f>'SEGUIMIENTO CONVENIOS'!QAR572</f>
        <v>0</v>
      </c>
      <c r="QAX19">
        <f>'SEGUIMIENTO CONVENIOS'!QAS572</f>
        <v>0</v>
      </c>
      <c r="QAY19">
        <f>'SEGUIMIENTO CONVENIOS'!QAT572</f>
        <v>0</v>
      </c>
      <c r="QAZ19">
        <f>'SEGUIMIENTO CONVENIOS'!QAU572</f>
        <v>0</v>
      </c>
      <c r="QBA19">
        <f>'SEGUIMIENTO CONVENIOS'!QAV572</f>
        <v>0</v>
      </c>
      <c r="QBB19">
        <f>'SEGUIMIENTO CONVENIOS'!QAW572</f>
        <v>0</v>
      </c>
      <c r="QBC19">
        <f>'SEGUIMIENTO CONVENIOS'!QAX572</f>
        <v>0</v>
      </c>
      <c r="QBD19">
        <f>'SEGUIMIENTO CONVENIOS'!QAY572</f>
        <v>0</v>
      </c>
      <c r="QBE19">
        <f>'SEGUIMIENTO CONVENIOS'!QAZ572</f>
        <v>0</v>
      </c>
      <c r="QBF19">
        <f>'SEGUIMIENTO CONVENIOS'!QBA572</f>
        <v>0</v>
      </c>
      <c r="QBG19">
        <f>'SEGUIMIENTO CONVENIOS'!QBB572</f>
        <v>0</v>
      </c>
      <c r="QBH19">
        <f>'SEGUIMIENTO CONVENIOS'!QBC572</f>
        <v>0</v>
      </c>
      <c r="QBI19">
        <f>'SEGUIMIENTO CONVENIOS'!QBD572</f>
        <v>0</v>
      </c>
      <c r="QBJ19">
        <f>'SEGUIMIENTO CONVENIOS'!QBE572</f>
        <v>0</v>
      </c>
      <c r="QBK19">
        <f>'SEGUIMIENTO CONVENIOS'!QBF572</f>
        <v>0</v>
      </c>
      <c r="QBL19">
        <f>'SEGUIMIENTO CONVENIOS'!QBG572</f>
        <v>0</v>
      </c>
      <c r="QBM19">
        <f>'SEGUIMIENTO CONVENIOS'!QBH572</f>
        <v>0</v>
      </c>
      <c r="QBN19">
        <f>'SEGUIMIENTO CONVENIOS'!QBI572</f>
        <v>0</v>
      </c>
      <c r="QBO19">
        <f>'SEGUIMIENTO CONVENIOS'!QBJ572</f>
        <v>0</v>
      </c>
      <c r="QBP19">
        <f>'SEGUIMIENTO CONVENIOS'!QBK572</f>
        <v>0</v>
      </c>
      <c r="QBQ19">
        <f>'SEGUIMIENTO CONVENIOS'!QBL572</f>
        <v>0</v>
      </c>
      <c r="QBR19">
        <f>'SEGUIMIENTO CONVENIOS'!QBM572</f>
        <v>0</v>
      </c>
      <c r="QBS19">
        <f>'SEGUIMIENTO CONVENIOS'!QBN572</f>
        <v>0</v>
      </c>
      <c r="QBT19">
        <f>'SEGUIMIENTO CONVENIOS'!QBO572</f>
        <v>0</v>
      </c>
      <c r="QBU19">
        <f>'SEGUIMIENTO CONVENIOS'!QBP572</f>
        <v>0</v>
      </c>
      <c r="QBV19">
        <f>'SEGUIMIENTO CONVENIOS'!QBQ572</f>
        <v>0</v>
      </c>
      <c r="QBW19">
        <f>'SEGUIMIENTO CONVENIOS'!QBR572</f>
        <v>0</v>
      </c>
      <c r="QBX19">
        <f>'SEGUIMIENTO CONVENIOS'!QBS572</f>
        <v>0</v>
      </c>
      <c r="QBY19">
        <f>'SEGUIMIENTO CONVENIOS'!QBT572</f>
        <v>0</v>
      </c>
      <c r="QBZ19">
        <f>'SEGUIMIENTO CONVENIOS'!QBU572</f>
        <v>0</v>
      </c>
      <c r="QCA19">
        <f>'SEGUIMIENTO CONVENIOS'!QBV572</f>
        <v>0</v>
      </c>
      <c r="QCB19">
        <f>'SEGUIMIENTO CONVENIOS'!QBW572</f>
        <v>0</v>
      </c>
      <c r="QCC19">
        <f>'SEGUIMIENTO CONVENIOS'!QBX572</f>
        <v>0</v>
      </c>
      <c r="QCD19">
        <f>'SEGUIMIENTO CONVENIOS'!QBY572</f>
        <v>0</v>
      </c>
      <c r="QCE19">
        <f>'SEGUIMIENTO CONVENIOS'!QBZ572</f>
        <v>0</v>
      </c>
      <c r="QCF19">
        <f>'SEGUIMIENTO CONVENIOS'!QCA572</f>
        <v>0</v>
      </c>
      <c r="QCG19">
        <f>'SEGUIMIENTO CONVENIOS'!QCB572</f>
        <v>0</v>
      </c>
      <c r="QCH19">
        <f>'SEGUIMIENTO CONVENIOS'!QCC572</f>
        <v>0</v>
      </c>
      <c r="QCI19">
        <f>'SEGUIMIENTO CONVENIOS'!QCD572</f>
        <v>0</v>
      </c>
      <c r="QCJ19">
        <f>'SEGUIMIENTO CONVENIOS'!QCE572</f>
        <v>0</v>
      </c>
      <c r="QCK19">
        <f>'SEGUIMIENTO CONVENIOS'!QCF572</f>
        <v>0</v>
      </c>
      <c r="QCL19">
        <f>'SEGUIMIENTO CONVENIOS'!QCG572</f>
        <v>0</v>
      </c>
      <c r="QCM19">
        <f>'SEGUIMIENTO CONVENIOS'!QCH572</f>
        <v>0</v>
      </c>
      <c r="QCN19">
        <f>'SEGUIMIENTO CONVENIOS'!QCI572</f>
        <v>0</v>
      </c>
      <c r="QCO19">
        <f>'SEGUIMIENTO CONVENIOS'!QCJ572</f>
        <v>0</v>
      </c>
      <c r="QCP19">
        <f>'SEGUIMIENTO CONVENIOS'!QCK572</f>
        <v>0</v>
      </c>
      <c r="QCQ19">
        <f>'SEGUIMIENTO CONVENIOS'!QCL572</f>
        <v>0</v>
      </c>
      <c r="QCR19">
        <f>'SEGUIMIENTO CONVENIOS'!QCM572</f>
        <v>0</v>
      </c>
      <c r="QCS19">
        <f>'SEGUIMIENTO CONVENIOS'!QCN572</f>
        <v>0</v>
      </c>
      <c r="QCT19">
        <f>'SEGUIMIENTO CONVENIOS'!QCO572</f>
        <v>0</v>
      </c>
      <c r="QCU19">
        <f>'SEGUIMIENTO CONVENIOS'!QCP572</f>
        <v>0</v>
      </c>
      <c r="QCV19">
        <f>'SEGUIMIENTO CONVENIOS'!QCQ572</f>
        <v>0</v>
      </c>
      <c r="QCW19">
        <f>'SEGUIMIENTO CONVENIOS'!QCR572</f>
        <v>0</v>
      </c>
      <c r="QCX19">
        <f>'SEGUIMIENTO CONVENIOS'!QCS572</f>
        <v>0</v>
      </c>
      <c r="QCY19">
        <f>'SEGUIMIENTO CONVENIOS'!QCT572</f>
        <v>0</v>
      </c>
      <c r="QCZ19">
        <f>'SEGUIMIENTO CONVENIOS'!QCU572</f>
        <v>0</v>
      </c>
      <c r="QDA19">
        <f>'SEGUIMIENTO CONVENIOS'!QCV572</f>
        <v>0</v>
      </c>
      <c r="QDB19">
        <f>'SEGUIMIENTO CONVENIOS'!QCW572</f>
        <v>0</v>
      </c>
      <c r="QDC19">
        <f>'SEGUIMIENTO CONVENIOS'!QCX572</f>
        <v>0</v>
      </c>
      <c r="QDD19">
        <f>'SEGUIMIENTO CONVENIOS'!QCY572</f>
        <v>0</v>
      </c>
      <c r="QDE19">
        <f>'SEGUIMIENTO CONVENIOS'!QCZ572</f>
        <v>0</v>
      </c>
      <c r="QDF19">
        <f>'SEGUIMIENTO CONVENIOS'!QDA572</f>
        <v>0</v>
      </c>
      <c r="QDG19">
        <f>'SEGUIMIENTO CONVENIOS'!QDB572</f>
        <v>0</v>
      </c>
      <c r="QDH19">
        <f>'SEGUIMIENTO CONVENIOS'!QDC572</f>
        <v>0</v>
      </c>
      <c r="QDI19">
        <f>'SEGUIMIENTO CONVENIOS'!QDD572</f>
        <v>0</v>
      </c>
      <c r="QDJ19">
        <f>'SEGUIMIENTO CONVENIOS'!QDE572</f>
        <v>0</v>
      </c>
      <c r="QDK19">
        <f>'SEGUIMIENTO CONVENIOS'!QDF572</f>
        <v>0</v>
      </c>
      <c r="QDL19">
        <f>'SEGUIMIENTO CONVENIOS'!QDG572</f>
        <v>0</v>
      </c>
      <c r="QDM19">
        <f>'SEGUIMIENTO CONVENIOS'!QDH572</f>
        <v>0</v>
      </c>
      <c r="QDN19">
        <f>'SEGUIMIENTO CONVENIOS'!QDI572</f>
        <v>0</v>
      </c>
      <c r="QDO19">
        <f>'SEGUIMIENTO CONVENIOS'!QDJ572</f>
        <v>0</v>
      </c>
      <c r="QDP19">
        <f>'SEGUIMIENTO CONVENIOS'!QDK572</f>
        <v>0</v>
      </c>
      <c r="QDQ19">
        <f>'SEGUIMIENTO CONVENIOS'!QDL572</f>
        <v>0</v>
      </c>
      <c r="QDR19">
        <f>'SEGUIMIENTO CONVENIOS'!QDM572</f>
        <v>0</v>
      </c>
      <c r="QDS19">
        <f>'SEGUIMIENTO CONVENIOS'!QDN572</f>
        <v>0</v>
      </c>
      <c r="QDT19">
        <f>'SEGUIMIENTO CONVENIOS'!QDO572</f>
        <v>0</v>
      </c>
      <c r="QDU19">
        <f>'SEGUIMIENTO CONVENIOS'!QDP572</f>
        <v>0</v>
      </c>
      <c r="QDV19">
        <f>'SEGUIMIENTO CONVENIOS'!QDQ572</f>
        <v>0</v>
      </c>
      <c r="QDW19">
        <f>'SEGUIMIENTO CONVENIOS'!QDR572</f>
        <v>0</v>
      </c>
      <c r="QDX19">
        <f>'SEGUIMIENTO CONVENIOS'!QDS572</f>
        <v>0</v>
      </c>
      <c r="QDY19">
        <f>'SEGUIMIENTO CONVENIOS'!QDT572</f>
        <v>0</v>
      </c>
      <c r="QDZ19">
        <f>'SEGUIMIENTO CONVENIOS'!QDU572</f>
        <v>0</v>
      </c>
      <c r="QEA19">
        <f>'SEGUIMIENTO CONVENIOS'!QDV572</f>
        <v>0</v>
      </c>
      <c r="QEB19">
        <f>'SEGUIMIENTO CONVENIOS'!QDW572</f>
        <v>0</v>
      </c>
      <c r="QEC19">
        <f>'SEGUIMIENTO CONVENIOS'!QDX572</f>
        <v>0</v>
      </c>
      <c r="QED19">
        <f>'SEGUIMIENTO CONVENIOS'!QDY572</f>
        <v>0</v>
      </c>
      <c r="QEE19">
        <f>'SEGUIMIENTO CONVENIOS'!QDZ572</f>
        <v>0</v>
      </c>
      <c r="QEF19">
        <f>'SEGUIMIENTO CONVENIOS'!QEA572</f>
        <v>0</v>
      </c>
      <c r="QEG19">
        <f>'SEGUIMIENTO CONVENIOS'!QEB572</f>
        <v>0</v>
      </c>
      <c r="QEH19">
        <f>'SEGUIMIENTO CONVENIOS'!QEC572</f>
        <v>0</v>
      </c>
      <c r="QEI19">
        <f>'SEGUIMIENTO CONVENIOS'!QED572</f>
        <v>0</v>
      </c>
      <c r="QEJ19">
        <f>'SEGUIMIENTO CONVENIOS'!QEE572</f>
        <v>0</v>
      </c>
      <c r="QEK19">
        <f>'SEGUIMIENTO CONVENIOS'!QEF572</f>
        <v>0</v>
      </c>
      <c r="QEL19">
        <f>'SEGUIMIENTO CONVENIOS'!QEG572</f>
        <v>0</v>
      </c>
      <c r="QEM19">
        <f>'SEGUIMIENTO CONVENIOS'!QEH572</f>
        <v>0</v>
      </c>
      <c r="QEN19">
        <f>'SEGUIMIENTO CONVENIOS'!QEI572</f>
        <v>0</v>
      </c>
      <c r="QEO19">
        <f>'SEGUIMIENTO CONVENIOS'!QEJ572</f>
        <v>0</v>
      </c>
      <c r="QEP19">
        <f>'SEGUIMIENTO CONVENIOS'!QEK572</f>
        <v>0</v>
      </c>
      <c r="QEQ19">
        <f>'SEGUIMIENTO CONVENIOS'!QEL572</f>
        <v>0</v>
      </c>
      <c r="QER19">
        <f>'SEGUIMIENTO CONVENIOS'!QEM572</f>
        <v>0</v>
      </c>
      <c r="QES19">
        <f>'SEGUIMIENTO CONVENIOS'!QEN572</f>
        <v>0</v>
      </c>
      <c r="QET19">
        <f>'SEGUIMIENTO CONVENIOS'!QEO572</f>
        <v>0</v>
      </c>
      <c r="QEU19">
        <f>'SEGUIMIENTO CONVENIOS'!QEP572</f>
        <v>0</v>
      </c>
      <c r="QEV19">
        <f>'SEGUIMIENTO CONVENIOS'!QEQ572</f>
        <v>0</v>
      </c>
      <c r="QEW19">
        <f>'SEGUIMIENTO CONVENIOS'!QER572</f>
        <v>0</v>
      </c>
      <c r="QEX19">
        <f>'SEGUIMIENTO CONVENIOS'!QES572</f>
        <v>0</v>
      </c>
      <c r="QEY19">
        <f>'SEGUIMIENTO CONVENIOS'!QET572</f>
        <v>0</v>
      </c>
      <c r="QEZ19">
        <f>'SEGUIMIENTO CONVENIOS'!QEU572</f>
        <v>0</v>
      </c>
      <c r="QFA19">
        <f>'SEGUIMIENTO CONVENIOS'!QEV572</f>
        <v>0</v>
      </c>
      <c r="QFB19">
        <f>'SEGUIMIENTO CONVENIOS'!QEW572</f>
        <v>0</v>
      </c>
      <c r="QFC19">
        <f>'SEGUIMIENTO CONVENIOS'!QEX572</f>
        <v>0</v>
      </c>
      <c r="QFD19">
        <f>'SEGUIMIENTO CONVENIOS'!QEY572</f>
        <v>0</v>
      </c>
      <c r="QFE19">
        <f>'SEGUIMIENTO CONVENIOS'!QEZ572</f>
        <v>0</v>
      </c>
      <c r="QFF19">
        <f>'SEGUIMIENTO CONVENIOS'!QFA572</f>
        <v>0</v>
      </c>
      <c r="QFG19">
        <f>'SEGUIMIENTO CONVENIOS'!QFB572</f>
        <v>0</v>
      </c>
      <c r="QFH19">
        <f>'SEGUIMIENTO CONVENIOS'!QFC572</f>
        <v>0</v>
      </c>
      <c r="QFI19">
        <f>'SEGUIMIENTO CONVENIOS'!QFD572</f>
        <v>0</v>
      </c>
      <c r="QFJ19">
        <f>'SEGUIMIENTO CONVENIOS'!QFE572</f>
        <v>0</v>
      </c>
      <c r="QFK19">
        <f>'SEGUIMIENTO CONVENIOS'!QFF572</f>
        <v>0</v>
      </c>
      <c r="QFL19">
        <f>'SEGUIMIENTO CONVENIOS'!QFG572</f>
        <v>0</v>
      </c>
      <c r="QFM19">
        <f>'SEGUIMIENTO CONVENIOS'!QFH572</f>
        <v>0</v>
      </c>
      <c r="QFN19">
        <f>'SEGUIMIENTO CONVENIOS'!QFI572</f>
        <v>0</v>
      </c>
      <c r="QFO19">
        <f>'SEGUIMIENTO CONVENIOS'!QFJ572</f>
        <v>0</v>
      </c>
      <c r="QFP19">
        <f>'SEGUIMIENTO CONVENIOS'!QFK572</f>
        <v>0</v>
      </c>
      <c r="QFQ19">
        <f>'SEGUIMIENTO CONVENIOS'!QFL572</f>
        <v>0</v>
      </c>
      <c r="QFR19">
        <f>'SEGUIMIENTO CONVENIOS'!QFM572</f>
        <v>0</v>
      </c>
      <c r="QFS19">
        <f>'SEGUIMIENTO CONVENIOS'!QFN572</f>
        <v>0</v>
      </c>
      <c r="QFT19">
        <f>'SEGUIMIENTO CONVENIOS'!QFO572</f>
        <v>0</v>
      </c>
      <c r="QFU19">
        <f>'SEGUIMIENTO CONVENIOS'!QFP572</f>
        <v>0</v>
      </c>
      <c r="QFV19">
        <f>'SEGUIMIENTO CONVENIOS'!QFQ572</f>
        <v>0</v>
      </c>
      <c r="QFW19">
        <f>'SEGUIMIENTO CONVENIOS'!QFR572</f>
        <v>0</v>
      </c>
      <c r="QFX19">
        <f>'SEGUIMIENTO CONVENIOS'!QFS572</f>
        <v>0</v>
      </c>
      <c r="QFY19">
        <f>'SEGUIMIENTO CONVENIOS'!QFT572</f>
        <v>0</v>
      </c>
      <c r="QFZ19">
        <f>'SEGUIMIENTO CONVENIOS'!QFU572</f>
        <v>0</v>
      </c>
      <c r="QGA19">
        <f>'SEGUIMIENTO CONVENIOS'!QFV572</f>
        <v>0</v>
      </c>
      <c r="QGB19">
        <f>'SEGUIMIENTO CONVENIOS'!QFW572</f>
        <v>0</v>
      </c>
      <c r="QGC19">
        <f>'SEGUIMIENTO CONVENIOS'!QFX572</f>
        <v>0</v>
      </c>
      <c r="QGD19">
        <f>'SEGUIMIENTO CONVENIOS'!QFY572</f>
        <v>0</v>
      </c>
      <c r="QGE19">
        <f>'SEGUIMIENTO CONVENIOS'!QFZ572</f>
        <v>0</v>
      </c>
      <c r="QGF19">
        <f>'SEGUIMIENTO CONVENIOS'!QGA572</f>
        <v>0</v>
      </c>
      <c r="QGG19">
        <f>'SEGUIMIENTO CONVENIOS'!QGB572</f>
        <v>0</v>
      </c>
      <c r="QGH19">
        <f>'SEGUIMIENTO CONVENIOS'!QGC572</f>
        <v>0</v>
      </c>
      <c r="QGI19">
        <f>'SEGUIMIENTO CONVENIOS'!QGD572</f>
        <v>0</v>
      </c>
      <c r="QGJ19">
        <f>'SEGUIMIENTO CONVENIOS'!QGE572</f>
        <v>0</v>
      </c>
      <c r="QGK19">
        <f>'SEGUIMIENTO CONVENIOS'!QGF572</f>
        <v>0</v>
      </c>
      <c r="QGL19">
        <f>'SEGUIMIENTO CONVENIOS'!QGG572</f>
        <v>0</v>
      </c>
      <c r="QGM19">
        <f>'SEGUIMIENTO CONVENIOS'!QGH572</f>
        <v>0</v>
      </c>
      <c r="QGN19">
        <f>'SEGUIMIENTO CONVENIOS'!QGI572</f>
        <v>0</v>
      </c>
      <c r="QGO19">
        <f>'SEGUIMIENTO CONVENIOS'!QGJ572</f>
        <v>0</v>
      </c>
      <c r="QGP19">
        <f>'SEGUIMIENTO CONVENIOS'!QGK572</f>
        <v>0</v>
      </c>
      <c r="QGQ19">
        <f>'SEGUIMIENTO CONVENIOS'!QGL572</f>
        <v>0</v>
      </c>
      <c r="QGR19">
        <f>'SEGUIMIENTO CONVENIOS'!QGM572</f>
        <v>0</v>
      </c>
      <c r="QGS19">
        <f>'SEGUIMIENTO CONVENIOS'!QGN572</f>
        <v>0</v>
      </c>
      <c r="QGT19">
        <f>'SEGUIMIENTO CONVENIOS'!QGO572</f>
        <v>0</v>
      </c>
      <c r="QGU19">
        <f>'SEGUIMIENTO CONVENIOS'!QGP572</f>
        <v>0</v>
      </c>
      <c r="QGV19">
        <f>'SEGUIMIENTO CONVENIOS'!QGQ572</f>
        <v>0</v>
      </c>
      <c r="QGW19">
        <f>'SEGUIMIENTO CONVENIOS'!QGR572</f>
        <v>0</v>
      </c>
      <c r="QGX19">
        <f>'SEGUIMIENTO CONVENIOS'!QGS572</f>
        <v>0</v>
      </c>
      <c r="QGY19">
        <f>'SEGUIMIENTO CONVENIOS'!QGT572</f>
        <v>0</v>
      </c>
      <c r="QGZ19">
        <f>'SEGUIMIENTO CONVENIOS'!QGU572</f>
        <v>0</v>
      </c>
      <c r="QHA19">
        <f>'SEGUIMIENTO CONVENIOS'!QGV572</f>
        <v>0</v>
      </c>
      <c r="QHB19">
        <f>'SEGUIMIENTO CONVENIOS'!QGW572</f>
        <v>0</v>
      </c>
      <c r="QHC19">
        <f>'SEGUIMIENTO CONVENIOS'!QGX572</f>
        <v>0</v>
      </c>
      <c r="QHD19">
        <f>'SEGUIMIENTO CONVENIOS'!QGY572</f>
        <v>0</v>
      </c>
      <c r="QHE19">
        <f>'SEGUIMIENTO CONVENIOS'!QGZ572</f>
        <v>0</v>
      </c>
      <c r="QHF19">
        <f>'SEGUIMIENTO CONVENIOS'!QHA572</f>
        <v>0</v>
      </c>
      <c r="QHG19">
        <f>'SEGUIMIENTO CONVENIOS'!QHB572</f>
        <v>0</v>
      </c>
      <c r="QHH19">
        <f>'SEGUIMIENTO CONVENIOS'!QHC572</f>
        <v>0</v>
      </c>
      <c r="QHI19">
        <f>'SEGUIMIENTO CONVENIOS'!QHD572</f>
        <v>0</v>
      </c>
      <c r="QHJ19">
        <f>'SEGUIMIENTO CONVENIOS'!QHE572</f>
        <v>0</v>
      </c>
      <c r="QHK19">
        <f>'SEGUIMIENTO CONVENIOS'!QHF572</f>
        <v>0</v>
      </c>
      <c r="QHL19">
        <f>'SEGUIMIENTO CONVENIOS'!QHG572</f>
        <v>0</v>
      </c>
      <c r="QHM19">
        <f>'SEGUIMIENTO CONVENIOS'!QHH572</f>
        <v>0</v>
      </c>
      <c r="QHN19">
        <f>'SEGUIMIENTO CONVENIOS'!QHI572</f>
        <v>0</v>
      </c>
      <c r="QHO19">
        <f>'SEGUIMIENTO CONVENIOS'!QHJ572</f>
        <v>0</v>
      </c>
      <c r="QHP19">
        <f>'SEGUIMIENTO CONVENIOS'!QHK572</f>
        <v>0</v>
      </c>
      <c r="QHQ19">
        <f>'SEGUIMIENTO CONVENIOS'!QHL572</f>
        <v>0</v>
      </c>
      <c r="QHR19">
        <f>'SEGUIMIENTO CONVENIOS'!QHM572</f>
        <v>0</v>
      </c>
      <c r="QHS19">
        <f>'SEGUIMIENTO CONVENIOS'!QHN572</f>
        <v>0</v>
      </c>
      <c r="QHT19">
        <f>'SEGUIMIENTO CONVENIOS'!QHO572</f>
        <v>0</v>
      </c>
      <c r="QHU19">
        <f>'SEGUIMIENTO CONVENIOS'!QHP572</f>
        <v>0</v>
      </c>
      <c r="QHV19">
        <f>'SEGUIMIENTO CONVENIOS'!QHQ572</f>
        <v>0</v>
      </c>
      <c r="QHW19">
        <f>'SEGUIMIENTO CONVENIOS'!QHR572</f>
        <v>0</v>
      </c>
      <c r="QHX19">
        <f>'SEGUIMIENTO CONVENIOS'!QHS572</f>
        <v>0</v>
      </c>
      <c r="QHY19">
        <f>'SEGUIMIENTO CONVENIOS'!QHT572</f>
        <v>0</v>
      </c>
      <c r="QHZ19">
        <f>'SEGUIMIENTO CONVENIOS'!QHU572</f>
        <v>0</v>
      </c>
      <c r="QIA19">
        <f>'SEGUIMIENTO CONVENIOS'!QHV572</f>
        <v>0</v>
      </c>
      <c r="QIB19">
        <f>'SEGUIMIENTO CONVENIOS'!QHW572</f>
        <v>0</v>
      </c>
      <c r="QIC19">
        <f>'SEGUIMIENTO CONVENIOS'!QHX572</f>
        <v>0</v>
      </c>
      <c r="QID19">
        <f>'SEGUIMIENTO CONVENIOS'!QHY572</f>
        <v>0</v>
      </c>
      <c r="QIE19">
        <f>'SEGUIMIENTO CONVENIOS'!QHZ572</f>
        <v>0</v>
      </c>
      <c r="QIF19">
        <f>'SEGUIMIENTO CONVENIOS'!QIA572</f>
        <v>0</v>
      </c>
      <c r="QIG19">
        <f>'SEGUIMIENTO CONVENIOS'!QIB572</f>
        <v>0</v>
      </c>
      <c r="QIH19">
        <f>'SEGUIMIENTO CONVENIOS'!QIC572</f>
        <v>0</v>
      </c>
      <c r="QII19">
        <f>'SEGUIMIENTO CONVENIOS'!QID572</f>
        <v>0</v>
      </c>
      <c r="QIJ19">
        <f>'SEGUIMIENTO CONVENIOS'!QIE572</f>
        <v>0</v>
      </c>
      <c r="QIK19">
        <f>'SEGUIMIENTO CONVENIOS'!QIF572</f>
        <v>0</v>
      </c>
      <c r="QIL19">
        <f>'SEGUIMIENTO CONVENIOS'!QIG572</f>
        <v>0</v>
      </c>
      <c r="QIM19">
        <f>'SEGUIMIENTO CONVENIOS'!QIH572</f>
        <v>0</v>
      </c>
      <c r="QIN19">
        <f>'SEGUIMIENTO CONVENIOS'!QII572</f>
        <v>0</v>
      </c>
      <c r="QIO19">
        <f>'SEGUIMIENTO CONVENIOS'!QIJ572</f>
        <v>0</v>
      </c>
      <c r="QIP19">
        <f>'SEGUIMIENTO CONVENIOS'!QIK572</f>
        <v>0</v>
      </c>
      <c r="QIQ19">
        <f>'SEGUIMIENTO CONVENIOS'!QIL572</f>
        <v>0</v>
      </c>
      <c r="QIR19">
        <f>'SEGUIMIENTO CONVENIOS'!QIM572</f>
        <v>0</v>
      </c>
      <c r="QIS19">
        <f>'SEGUIMIENTO CONVENIOS'!QIN572</f>
        <v>0</v>
      </c>
      <c r="QIT19">
        <f>'SEGUIMIENTO CONVENIOS'!QIO572</f>
        <v>0</v>
      </c>
      <c r="QIU19">
        <f>'SEGUIMIENTO CONVENIOS'!QIP572</f>
        <v>0</v>
      </c>
      <c r="QIV19">
        <f>'SEGUIMIENTO CONVENIOS'!QIQ572</f>
        <v>0</v>
      </c>
      <c r="QIW19">
        <f>'SEGUIMIENTO CONVENIOS'!QIR572</f>
        <v>0</v>
      </c>
      <c r="QIX19">
        <f>'SEGUIMIENTO CONVENIOS'!QIS572</f>
        <v>0</v>
      </c>
      <c r="QIY19">
        <f>'SEGUIMIENTO CONVENIOS'!QIT572</f>
        <v>0</v>
      </c>
      <c r="QIZ19">
        <f>'SEGUIMIENTO CONVENIOS'!QIU572</f>
        <v>0</v>
      </c>
      <c r="QJA19">
        <f>'SEGUIMIENTO CONVENIOS'!QIV572</f>
        <v>0</v>
      </c>
      <c r="QJB19">
        <f>'SEGUIMIENTO CONVENIOS'!QIW572</f>
        <v>0</v>
      </c>
      <c r="QJC19">
        <f>'SEGUIMIENTO CONVENIOS'!QIX572</f>
        <v>0</v>
      </c>
      <c r="QJD19">
        <f>'SEGUIMIENTO CONVENIOS'!QIY572</f>
        <v>0</v>
      </c>
      <c r="QJE19">
        <f>'SEGUIMIENTO CONVENIOS'!QIZ572</f>
        <v>0</v>
      </c>
      <c r="QJF19">
        <f>'SEGUIMIENTO CONVENIOS'!QJA572</f>
        <v>0</v>
      </c>
      <c r="QJG19">
        <f>'SEGUIMIENTO CONVENIOS'!QJB572</f>
        <v>0</v>
      </c>
      <c r="QJH19">
        <f>'SEGUIMIENTO CONVENIOS'!QJC572</f>
        <v>0</v>
      </c>
      <c r="QJI19">
        <f>'SEGUIMIENTO CONVENIOS'!QJD572</f>
        <v>0</v>
      </c>
      <c r="QJJ19">
        <f>'SEGUIMIENTO CONVENIOS'!QJE572</f>
        <v>0</v>
      </c>
      <c r="QJK19">
        <f>'SEGUIMIENTO CONVENIOS'!QJF572</f>
        <v>0</v>
      </c>
      <c r="QJL19">
        <f>'SEGUIMIENTO CONVENIOS'!QJG572</f>
        <v>0</v>
      </c>
      <c r="QJM19">
        <f>'SEGUIMIENTO CONVENIOS'!QJH572</f>
        <v>0</v>
      </c>
      <c r="QJN19">
        <f>'SEGUIMIENTO CONVENIOS'!QJI572</f>
        <v>0</v>
      </c>
      <c r="QJO19">
        <f>'SEGUIMIENTO CONVENIOS'!QJJ572</f>
        <v>0</v>
      </c>
      <c r="QJP19">
        <f>'SEGUIMIENTO CONVENIOS'!QJK572</f>
        <v>0</v>
      </c>
      <c r="QJQ19">
        <f>'SEGUIMIENTO CONVENIOS'!QJL572</f>
        <v>0</v>
      </c>
      <c r="QJR19">
        <f>'SEGUIMIENTO CONVENIOS'!QJM572</f>
        <v>0</v>
      </c>
      <c r="QJS19">
        <f>'SEGUIMIENTO CONVENIOS'!QJN572</f>
        <v>0</v>
      </c>
      <c r="QJT19">
        <f>'SEGUIMIENTO CONVENIOS'!QJO572</f>
        <v>0</v>
      </c>
      <c r="QJU19">
        <f>'SEGUIMIENTO CONVENIOS'!QJP572</f>
        <v>0</v>
      </c>
      <c r="QJV19">
        <f>'SEGUIMIENTO CONVENIOS'!QJQ572</f>
        <v>0</v>
      </c>
      <c r="QJW19">
        <f>'SEGUIMIENTO CONVENIOS'!QJR572</f>
        <v>0</v>
      </c>
      <c r="QJX19">
        <f>'SEGUIMIENTO CONVENIOS'!QJS572</f>
        <v>0</v>
      </c>
      <c r="QJY19">
        <f>'SEGUIMIENTO CONVENIOS'!QJT572</f>
        <v>0</v>
      </c>
      <c r="QJZ19">
        <f>'SEGUIMIENTO CONVENIOS'!QJU572</f>
        <v>0</v>
      </c>
      <c r="QKA19">
        <f>'SEGUIMIENTO CONVENIOS'!QJV572</f>
        <v>0</v>
      </c>
      <c r="QKB19">
        <f>'SEGUIMIENTO CONVENIOS'!QJW572</f>
        <v>0</v>
      </c>
      <c r="QKC19">
        <f>'SEGUIMIENTO CONVENIOS'!QJX572</f>
        <v>0</v>
      </c>
      <c r="QKD19">
        <f>'SEGUIMIENTO CONVENIOS'!QJY572</f>
        <v>0</v>
      </c>
      <c r="QKE19">
        <f>'SEGUIMIENTO CONVENIOS'!QJZ572</f>
        <v>0</v>
      </c>
      <c r="QKF19">
        <f>'SEGUIMIENTO CONVENIOS'!QKA572</f>
        <v>0</v>
      </c>
      <c r="QKG19">
        <f>'SEGUIMIENTO CONVENIOS'!QKB572</f>
        <v>0</v>
      </c>
      <c r="QKH19">
        <f>'SEGUIMIENTO CONVENIOS'!QKC572</f>
        <v>0</v>
      </c>
      <c r="QKI19">
        <f>'SEGUIMIENTO CONVENIOS'!QKD572</f>
        <v>0</v>
      </c>
      <c r="QKJ19">
        <f>'SEGUIMIENTO CONVENIOS'!QKE572</f>
        <v>0</v>
      </c>
      <c r="QKK19">
        <f>'SEGUIMIENTO CONVENIOS'!QKF572</f>
        <v>0</v>
      </c>
      <c r="QKL19">
        <f>'SEGUIMIENTO CONVENIOS'!QKG572</f>
        <v>0</v>
      </c>
      <c r="QKM19">
        <f>'SEGUIMIENTO CONVENIOS'!QKH572</f>
        <v>0</v>
      </c>
      <c r="QKN19">
        <f>'SEGUIMIENTO CONVENIOS'!QKI572</f>
        <v>0</v>
      </c>
      <c r="QKO19">
        <f>'SEGUIMIENTO CONVENIOS'!QKJ572</f>
        <v>0</v>
      </c>
      <c r="QKP19">
        <f>'SEGUIMIENTO CONVENIOS'!QKK572</f>
        <v>0</v>
      </c>
      <c r="QKQ19">
        <f>'SEGUIMIENTO CONVENIOS'!QKL572</f>
        <v>0</v>
      </c>
      <c r="QKR19">
        <f>'SEGUIMIENTO CONVENIOS'!QKM572</f>
        <v>0</v>
      </c>
      <c r="QKS19">
        <f>'SEGUIMIENTO CONVENIOS'!QKN572</f>
        <v>0</v>
      </c>
      <c r="QKT19">
        <f>'SEGUIMIENTO CONVENIOS'!QKO572</f>
        <v>0</v>
      </c>
      <c r="QKU19">
        <f>'SEGUIMIENTO CONVENIOS'!QKP572</f>
        <v>0</v>
      </c>
      <c r="QKV19">
        <f>'SEGUIMIENTO CONVENIOS'!QKQ572</f>
        <v>0</v>
      </c>
      <c r="QKW19">
        <f>'SEGUIMIENTO CONVENIOS'!QKR572</f>
        <v>0</v>
      </c>
      <c r="QKX19">
        <f>'SEGUIMIENTO CONVENIOS'!QKS572</f>
        <v>0</v>
      </c>
      <c r="QKY19">
        <f>'SEGUIMIENTO CONVENIOS'!QKT572</f>
        <v>0</v>
      </c>
      <c r="QKZ19">
        <f>'SEGUIMIENTO CONVENIOS'!QKU572</f>
        <v>0</v>
      </c>
      <c r="QLA19">
        <f>'SEGUIMIENTO CONVENIOS'!QKV572</f>
        <v>0</v>
      </c>
      <c r="QLB19">
        <f>'SEGUIMIENTO CONVENIOS'!QKW572</f>
        <v>0</v>
      </c>
      <c r="QLC19">
        <f>'SEGUIMIENTO CONVENIOS'!QKX572</f>
        <v>0</v>
      </c>
      <c r="QLD19">
        <f>'SEGUIMIENTO CONVENIOS'!QKY572</f>
        <v>0</v>
      </c>
      <c r="QLE19">
        <f>'SEGUIMIENTO CONVENIOS'!QKZ572</f>
        <v>0</v>
      </c>
      <c r="QLF19">
        <f>'SEGUIMIENTO CONVENIOS'!QLA572</f>
        <v>0</v>
      </c>
      <c r="QLG19">
        <f>'SEGUIMIENTO CONVENIOS'!QLB572</f>
        <v>0</v>
      </c>
      <c r="QLH19">
        <f>'SEGUIMIENTO CONVENIOS'!QLC572</f>
        <v>0</v>
      </c>
      <c r="QLI19">
        <f>'SEGUIMIENTO CONVENIOS'!QLD572</f>
        <v>0</v>
      </c>
      <c r="QLJ19">
        <f>'SEGUIMIENTO CONVENIOS'!QLE572</f>
        <v>0</v>
      </c>
      <c r="QLK19">
        <f>'SEGUIMIENTO CONVENIOS'!QLF572</f>
        <v>0</v>
      </c>
      <c r="QLL19">
        <f>'SEGUIMIENTO CONVENIOS'!QLG572</f>
        <v>0</v>
      </c>
      <c r="QLM19">
        <f>'SEGUIMIENTO CONVENIOS'!QLH572</f>
        <v>0</v>
      </c>
      <c r="QLN19">
        <f>'SEGUIMIENTO CONVENIOS'!QLI572</f>
        <v>0</v>
      </c>
      <c r="QLO19">
        <f>'SEGUIMIENTO CONVENIOS'!QLJ572</f>
        <v>0</v>
      </c>
      <c r="QLP19">
        <f>'SEGUIMIENTO CONVENIOS'!QLK572</f>
        <v>0</v>
      </c>
      <c r="QLQ19">
        <f>'SEGUIMIENTO CONVENIOS'!QLL572</f>
        <v>0</v>
      </c>
      <c r="QLR19">
        <f>'SEGUIMIENTO CONVENIOS'!QLM572</f>
        <v>0</v>
      </c>
      <c r="QLS19">
        <f>'SEGUIMIENTO CONVENIOS'!QLN572</f>
        <v>0</v>
      </c>
      <c r="QLT19">
        <f>'SEGUIMIENTO CONVENIOS'!QLO572</f>
        <v>0</v>
      </c>
      <c r="QLU19">
        <f>'SEGUIMIENTO CONVENIOS'!QLP572</f>
        <v>0</v>
      </c>
      <c r="QLV19">
        <f>'SEGUIMIENTO CONVENIOS'!QLQ572</f>
        <v>0</v>
      </c>
      <c r="QLW19">
        <f>'SEGUIMIENTO CONVENIOS'!QLR572</f>
        <v>0</v>
      </c>
      <c r="QLX19">
        <f>'SEGUIMIENTO CONVENIOS'!QLS572</f>
        <v>0</v>
      </c>
      <c r="QLY19">
        <f>'SEGUIMIENTO CONVENIOS'!QLT572</f>
        <v>0</v>
      </c>
      <c r="QLZ19">
        <f>'SEGUIMIENTO CONVENIOS'!QLU572</f>
        <v>0</v>
      </c>
      <c r="QMA19">
        <f>'SEGUIMIENTO CONVENIOS'!QLV572</f>
        <v>0</v>
      </c>
      <c r="QMB19">
        <f>'SEGUIMIENTO CONVENIOS'!QLW572</f>
        <v>0</v>
      </c>
      <c r="QMC19">
        <f>'SEGUIMIENTO CONVENIOS'!QLX572</f>
        <v>0</v>
      </c>
      <c r="QMD19">
        <f>'SEGUIMIENTO CONVENIOS'!QLY572</f>
        <v>0</v>
      </c>
      <c r="QME19">
        <f>'SEGUIMIENTO CONVENIOS'!QLZ572</f>
        <v>0</v>
      </c>
      <c r="QMF19">
        <f>'SEGUIMIENTO CONVENIOS'!QMA572</f>
        <v>0</v>
      </c>
      <c r="QMG19">
        <f>'SEGUIMIENTO CONVENIOS'!QMB572</f>
        <v>0</v>
      </c>
      <c r="QMH19">
        <f>'SEGUIMIENTO CONVENIOS'!QMC572</f>
        <v>0</v>
      </c>
      <c r="QMI19">
        <f>'SEGUIMIENTO CONVENIOS'!QMD572</f>
        <v>0</v>
      </c>
      <c r="QMJ19">
        <f>'SEGUIMIENTO CONVENIOS'!QME572</f>
        <v>0</v>
      </c>
      <c r="QMK19">
        <f>'SEGUIMIENTO CONVENIOS'!QMF572</f>
        <v>0</v>
      </c>
      <c r="QML19">
        <f>'SEGUIMIENTO CONVENIOS'!QMG572</f>
        <v>0</v>
      </c>
      <c r="QMM19">
        <f>'SEGUIMIENTO CONVENIOS'!QMH572</f>
        <v>0</v>
      </c>
      <c r="QMN19">
        <f>'SEGUIMIENTO CONVENIOS'!QMI572</f>
        <v>0</v>
      </c>
      <c r="QMO19">
        <f>'SEGUIMIENTO CONVENIOS'!QMJ572</f>
        <v>0</v>
      </c>
      <c r="QMP19">
        <f>'SEGUIMIENTO CONVENIOS'!QMK572</f>
        <v>0</v>
      </c>
      <c r="QMQ19">
        <f>'SEGUIMIENTO CONVENIOS'!QML572</f>
        <v>0</v>
      </c>
      <c r="QMR19">
        <f>'SEGUIMIENTO CONVENIOS'!QMM572</f>
        <v>0</v>
      </c>
      <c r="QMS19">
        <f>'SEGUIMIENTO CONVENIOS'!QMN572</f>
        <v>0</v>
      </c>
      <c r="QMT19">
        <f>'SEGUIMIENTO CONVENIOS'!QMO572</f>
        <v>0</v>
      </c>
      <c r="QMU19">
        <f>'SEGUIMIENTO CONVENIOS'!QMP572</f>
        <v>0</v>
      </c>
      <c r="QMV19">
        <f>'SEGUIMIENTO CONVENIOS'!QMQ572</f>
        <v>0</v>
      </c>
      <c r="QMW19">
        <f>'SEGUIMIENTO CONVENIOS'!QMR572</f>
        <v>0</v>
      </c>
      <c r="QMX19">
        <f>'SEGUIMIENTO CONVENIOS'!QMS572</f>
        <v>0</v>
      </c>
      <c r="QMY19">
        <f>'SEGUIMIENTO CONVENIOS'!QMT572</f>
        <v>0</v>
      </c>
      <c r="QMZ19">
        <f>'SEGUIMIENTO CONVENIOS'!QMU572</f>
        <v>0</v>
      </c>
      <c r="QNA19">
        <f>'SEGUIMIENTO CONVENIOS'!QMV572</f>
        <v>0</v>
      </c>
      <c r="QNB19">
        <f>'SEGUIMIENTO CONVENIOS'!QMW572</f>
        <v>0</v>
      </c>
      <c r="QNC19">
        <f>'SEGUIMIENTO CONVENIOS'!QMX572</f>
        <v>0</v>
      </c>
      <c r="QND19">
        <f>'SEGUIMIENTO CONVENIOS'!QMY572</f>
        <v>0</v>
      </c>
      <c r="QNE19">
        <f>'SEGUIMIENTO CONVENIOS'!QMZ572</f>
        <v>0</v>
      </c>
      <c r="QNF19">
        <f>'SEGUIMIENTO CONVENIOS'!QNA572</f>
        <v>0</v>
      </c>
      <c r="QNG19">
        <f>'SEGUIMIENTO CONVENIOS'!QNB572</f>
        <v>0</v>
      </c>
      <c r="QNH19">
        <f>'SEGUIMIENTO CONVENIOS'!QNC572</f>
        <v>0</v>
      </c>
      <c r="QNI19">
        <f>'SEGUIMIENTO CONVENIOS'!QND572</f>
        <v>0</v>
      </c>
      <c r="QNJ19">
        <f>'SEGUIMIENTO CONVENIOS'!QNE572</f>
        <v>0</v>
      </c>
      <c r="QNK19">
        <f>'SEGUIMIENTO CONVENIOS'!QNF572</f>
        <v>0</v>
      </c>
      <c r="QNL19">
        <f>'SEGUIMIENTO CONVENIOS'!QNG572</f>
        <v>0</v>
      </c>
      <c r="QNM19">
        <f>'SEGUIMIENTO CONVENIOS'!QNH572</f>
        <v>0</v>
      </c>
      <c r="QNN19">
        <f>'SEGUIMIENTO CONVENIOS'!QNI572</f>
        <v>0</v>
      </c>
      <c r="QNO19">
        <f>'SEGUIMIENTO CONVENIOS'!QNJ572</f>
        <v>0</v>
      </c>
      <c r="QNP19">
        <f>'SEGUIMIENTO CONVENIOS'!QNK572</f>
        <v>0</v>
      </c>
      <c r="QNQ19">
        <f>'SEGUIMIENTO CONVENIOS'!QNL572</f>
        <v>0</v>
      </c>
      <c r="QNR19">
        <f>'SEGUIMIENTO CONVENIOS'!QNM572</f>
        <v>0</v>
      </c>
      <c r="QNS19">
        <f>'SEGUIMIENTO CONVENIOS'!QNN572</f>
        <v>0</v>
      </c>
      <c r="QNT19">
        <f>'SEGUIMIENTO CONVENIOS'!QNO572</f>
        <v>0</v>
      </c>
      <c r="QNU19">
        <f>'SEGUIMIENTO CONVENIOS'!QNP572</f>
        <v>0</v>
      </c>
      <c r="QNV19">
        <f>'SEGUIMIENTO CONVENIOS'!QNQ572</f>
        <v>0</v>
      </c>
      <c r="QNW19">
        <f>'SEGUIMIENTO CONVENIOS'!QNR572</f>
        <v>0</v>
      </c>
      <c r="QNX19">
        <f>'SEGUIMIENTO CONVENIOS'!QNS572</f>
        <v>0</v>
      </c>
      <c r="QNY19">
        <f>'SEGUIMIENTO CONVENIOS'!QNT572</f>
        <v>0</v>
      </c>
      <c r="QNZ19">
        <f>'SEGUIMIENTO CONVENIOS'!QNU572</f>
        <v>0</v>
      </c>
      <c r="QOA19">
        <f>'SEGUIMIENTO CONVENIOS'!QNV572</f>
        <v>0</v>
      </c>
      <c r="QOB19">
        <f>'SEGUIMIENTO CONVENIOS'!QNW572</f>
        <v>0</v>
      </c>
      <c r="QOC19">
        <f>'SEGUIMIENTO CONVENIOS'!QNX572</f>
        <v>0</v>
      </c>
      <c r="QOD19">
        <f>'SEGUIMIENTO CONVENIOS'!QNY572</f>
        <v>0</v>
      </c>
      <c r="QOE19">
        <f>'SEGUIMIENTO CONVENIOS'!QNZ572</f>
        <v>0</v>
      </c>
      <c r="QOF19">
        <f>'SEGUIMIENTO CONVENIOS'!QOA572</f>
        <v>0</v>
      </c>
      <c r="QOG19">
        <f>'SEGUIMIENTO CONVENIOS'!QOB572</f>
        <v>0</v>
      </c>
      <c r="QOH19">
        <f>'SEGUIMIENTO CONVENIOS'!QOC572</f>
        <v>0</v>
      </c>
      <c r="QOI19">
        <f>'SEGUIMIENTO CONVENIOS'!QOD572</f>
        <v>0</v>
      </c>
      <c r="QOJ19">
        <f>'SEGUIMIENTO CONVENIOS'!QOE572</f>
        <v>0</v>
      </c>
      <c r="QOK19">
        <f>'SEGUIMIENTO CONVENIOS'!QOF572</f>
        <v>0</v>
      </c>
      <c r="QOL19">
        <f>'SEGUIMIENTO CONVENIOS'!QOG572</f>
        <v>0</v>
      </c>
      <c r="QOM19">
        <f>'SEGUIMIENTO CONVENIOS'!QOH572</f>
        <v>0</v>
      </c>
      <c r="QON19">
        <f>'SEGUIMIENTO CONVENIOS'!QOI572</f>
        <v>0</v>
      </c>
      <c r="QOO19">
        <f>'SEGUIMIENTO CONVENIOS'!QOJ572</f>
        <v>0</v>
      </c>
      <c r="QOP19">
        <f>'SEGUIMIENTO CONVENIOS'!QOK572</f>
        <v>0</v>
      </c>
      <c r="QOQ19">
        <f>'SEGUIMIENTO CONVENIOS'!QOL572</f>
        <v>0</v>
      </c>
      <c r="QOR19">
        <f>'SEGUIMIENTO CONVENIOS'!QOM572</f>
        <v>0</v>
      </c>
      <c r="QOS19">
        <f>'SEGUIMIENTO CONVENIOS'!QON572</f>
        <v>0</v>
      </c>
      <c r="QOT19">
        <f>'SEGUIMIENTO CONVENIOS'!QOO572</f>
        <v>0</v>
      </c>
      <c r="QOU19">
        <f>'SEGUIMIENTO CONVENIOS'!QOP572</f>
        <v>0</v>
      </c>
      <c r="QOV19">
        <f>'SEGUIMIENTO CONVENIOS'!QOQ572</f>
        <v>0</v>
      </c>
      <c r="QOW19">
        <f>'SEGUIMIENTO CONVENIOS'!QOR572</f>
        <v>0</v>
      </c>
      <c r="QOX19">
        <f>'SEGUIMIENTO CONVENIOS'!QOS572</f>
        <v>0</v>
      </c>
      <c r="QOY19">
        <f>'SEGUIMIENTO CONVENIOS'!QOT572</f>
        <v>0</v>
      </c>
      <c r="QOZ19">
        <f>'SEGUIMIENTO CONVENIOS'!QOU572</f>
        <v>0</v>
      </c>
      <c r="QPA19">
        <f>'SEGUIMIENTO CONVENIOS'!QOV572</f>
        <v>0</v>
      </c>
      <c r="QPB19">
        <f>'SEGUIMIENTO CONVENIOS'!QOW572</f>
        <v>0</v>
      </c>
      <c r="QPC19">
        <f>'SEGUIMIENTO CONVENIOS'!QOX572</f>
        <v>0</v>
      </c>
      <c r="QPD19">
        <f>'SEGUIMIENTO CONVENIOS'!QOY572</f>
        <v>0</v>
      </c>
      <c r="QPE19">
        <f>'SEGUIMIENTO CONVENIOS'!QOZ572</f>
        <v>0</v>
      </c>
      <c r="QPF19">
        <f>'SEGUIMIENTO CONVENIOS'!QPA572</f>
        <v>0</v>
      </c>
      <c r="QPG19">
        <f>'SEGUIMIENTO CONVENIOS'!QPB572</f>
        <v>0</v>
      </c>
      <c r="QPH19">
        <f>'SEGUIMIENTO CONVENIOS'!QPC572</f>
        <v>0</v>
      </c>
      <c r="QPI19">
        <f>'SEGUIMIENTO CONVENIOS'!QPD572</f>
        <v>0</v>
      </c>
      <c r="QPJ19">
        <f>'SEGUIMIENTO CONVENIOS'!QPE572</f>
        <v>0</v>
      </c>
      <c r="QPK19">
        <f>'SEGUIMIENTO CONVENIOS'!QPF572</f>
        <v>0</v>
      </c>
      <c r="QPL19">
        <f>'SEGUIMIENTO CONVENIOS'!QPG572</f>
        <v>0</v>
      </c>
      <c r="QPM19">
        <f>'SEGUIMIENTO CONVENIOS'!QPH572</f>
        <v>0</v>
      </c>
      <c r="QPN19">
        <f>'SEGUIMIENTO CONVENIOS'!QPI572</f>
        <v>0</v>
      </c>
      <c r="QPO19">
        <f>'SEGUIMIENTO CONVENIOS'!QPJ572</f>
        <v>0</v>
      </c>
      <c r="QPP19">
        <f>'SEGUIMIENTO CONVENIOS'!QPK572</f>
        <v>0</v>
      </c>
      <c r="QPQ19">
        <f>'SEGUIMIENTO CONVENIOS'!QPL572</f>
        <v>0</v>
      </c>
      <c r="QPR19">
        <f>'SEGUIMIENTO CONVENIOS'!QPM572</f>
        <v>0</v>
      </c>
      <c r="QPS19">
        <f>'SEGUIMIENTO CONVENIOS'!QPN572</f>
        <v>0</v>
      </c>
      <c r="QPT19">
        <f>'SEGUIMIENTO CONVENIOS'!QPO572</f>
        <v>0</v>
      </c>
      <c r="QPU19">
        <f>'SEGUIMIENTO CONVENIOS'!QPP572</f>
        <v>0</v>
      </c>
      <c r="QPV19">
        <f>'SEGUIMIENTO CONVENIOS'!QPQ572</f>
        <v>0</v>
      </c>
      <c r="QPW19">
        <f>'SEGUIMIENTO CONVENIOS'!QPR572</f>
        <v>0</v>
      </c>
      <c r="QPX19">
        <f>'SEGUIMIENTO CONVENIOS'!QPS572</f>
        <v>0</v>
      </c>
      <c r="QPY19">
        <f>'SEGUIMIENTO CONVENIOS'!QPT572</f>
        <v>0</v>
      </c>
      <c r="QPZ19">
        <f>'SEGUIMIENTO CONVENIOS'!QPU572</f>
        <v>0</v>
      </c>
      <c r="QQA19">
        <f>'SEGUIMIENTO CONVENIOS'!QPV572</f>
        <v>0</v>
      </c>
      <c r="QQB19">
        <f>'SEGUIMIENTO CONVENIOS'!QPW572</f>
        <v>0</v>
      </c>
      <c r="QQC19">
        <f>'SEGUIMIENTO CONVENIOS'!QPX572</f>
        <v>0</v>
      </c>
      <c r="QQD19">
        <f>'SEGUIMIENTO CONVENIOS'!QPY572</f>
        <v>0</v>
      </c>
      <c r="QQE19">
        <f>'SEGUIMIENTO CONVENIOS'!QPZ572</f>
        <v>0</v>
      </c>
      <c r="QQF19">
        <f>'SEGUIMIENTO CONVENIOS'!QQA572</f>
        <v>0</v>
      </c>
      <c r="QQG19">
        <f>'SEGUIMIENTO CONVENIOS'!QQB572</f>
        <v>0</v>
      </c>
      <c r="QQH19">
        <f>'SEGUIMIENTO CONVENIOS'!QQC572</f>
        <v>0</v>
      </c>
      <c r="QQI19">
        <f>'SEGUIMIENTO CONVENIOS'!QQD572</f>
        <v>0</v>
      </c>
      <c r="QQJ19">
        <f>'SEGUIMIENTO CONVENIOS'!QQE572</f>
        <v>0</v>
      </c>
      <c r="QQK19">
        <f>'SEGUIMIENTO CONVENIOS'!QQF572</f>
        <v>0</v>
      </c>
      <c r="QQL19">
        <f>'SEGUIMIENTO CONVENIOS'!QQG572</f>
        <v>0</v>
      </c>
      <c r="QQM19">
        <f>'SEGUIMIENTO CONVENIOS'!QQH572</f>
        <v>0</v>
      </c>
      <c r="QQN19">
        <f>'SEGUIMIENTO CONVENIOS'!QQI572</f>
        <v>0</v>
      </c>
      <c r="QQO19">
        <f>'SEGUIMIENTO CONVENIOS'!QQJ572</f>
        <v>0</v>
      </c>
      <c r="QQP19">
        <f>'SEGUIMIENTO CONVENIOS'!QQK572</f>
        <v>0</v>
      </c>
      <c r="QQQ19">
        <f>'SEGUIMIENTO CONVENIOS'!QQL572</f>
        <v>0</v>
      </c>
      <c r="QQR19">
        <f>'SEGUIMIENTO CONVENIOS'!QQM572</f>
        <v>0</v>
      </c>
      <c r="QQS19">
        <f>'SEGUIMIENTO CONVENIOS'!QQN572</f>
        <v>0</v>
      </c>
      <c r="QQT19">
        <f>'SEGUIMIENTO CONVENIOS'!QQO572</f>
        <v>0</v>
      </c>
      <c r="QQU19">
        <f>'SEGUIMIENTO CONVENIOS'!QQP572</f>
        <v>0</v>
      </c>
      <c r="QQV19">
        <f>'SEGUIMIENTO CONVENIOS'!QQQ572</f>
        <v>0</v>
      </c>
      <c r="QQW19">
        <f>'SEGUIMIENTO CONVENIOS'!QQR572</f>
        <v>0</v>
      </c>
      <c r="QQX19">
        <f>'SEGUIMIENTO CONVENIOS'!QQS572</f>
        <v>0</v>
      </c>
      <c r="QQY19">
        <f>'SEGUIMIENTO CONVENIOS'!QQT572</f>
        <v>0</v>
      </c>
      <c r="QQZ19">
        <f>'SEGUIMIENTO CONVENIOS'!QQU572</f>
        <v>0</v>
      </c>
      <c r="QRA19">
        <f>'SEGUIMIENTO CONVENIOS'!QQV572</f>
        <v>0</v>
      </c>
      <c r="QRB19">
        <f>'SEGUIMIENTO CONVENIOS'!QQW572</f>
        <v>0</v>
      </c>
      <c r="QRC19">
        <f>'SEGUIMIENTO CONVENIOS'!QQX572</f>
        <v>0</v>
      </c>
      <c r="QRD19">
        <f>'SEGUIMIENTO CONVENIOS'!QQY572</f>
        <v>0</v>
      </c>
      <c r="QRE19">
        <f>'SEGUIMIENTO CONVENIOS'!QQZ572</f>
        <v>0</v>
      </c>
      <c r="QRF19">
        <f>'SEGUIMIENTO CONVENIOS'!QRA572</f>
        <v>0</v>
      </c>
      <c r="QRG19">
        <f>'SEGUIMIENTO CONVENIOS'!QRB572</f>
        <v>0</v>
      </c>
      <c r="QRH19">
        <f>'SEGUIMIENTO CONVENIOS'!QRC572</f>
        <v>0</v>
      </c>
      <c r="QRI19">
        <f>'SEGUIMIENTO CONVENIOS'!QRD572</f>
        <v>0</v>
      </c>
      <c r="QRJ19">
        <f>'SEGUIMIENTO CONVENIOS'!QRE572</f>
        <v>0</v>
      </c>
      <c r="QRK19">
        <f>'SEGUIMIENTO CONVENIOS'!QRF572</f>
        <v>0</v>
      </c>
      <c r="QRL19">
        <f>'SEGUIMIENTO CONVENIOS'!QRG572</f>
        <v>0</v>
      </c>
      <c r="QRM19">
        <f>'SEGUIMIENTO CONVENIOS'!QRH572</f>
        <v>0</v>
      </c>
      <c r="QRN19">
        <f>'SEGUIMIENTO CONVENIOS'!QRI572</f>
        <v>0</v>
      </c>
      <c r="QRO19">
        <f>'SEGUIMIENTO CONVENIOS'!QRJ572</f>
        <v>0</v>
      </c>
      <c r="QRP19">
        <f>'SEGUIMIENTO CONVENIOS'!QRK572</f>
        <v>0</v>
      </c>
      <c r="QRQ19">
        <f>'SEGUIMIENTO CONVENIOS'!QRL572</f>
        <v>0</v>
      </c>
      <c r="QRR19">
        <f>'SEGUIMIENTO CONVENIOS'!QRM572</f>
        <v>0</v>
      </c>
      <c r="QRS19">
        <f>'SEGUIMIENTO CONVENIOS'!QRN572</f>
        <v>0</v>
      </c>
      <c r="QRT19">
        <f>'SEGUIMIENTO CONVENIOS'!QRO572</f>
        <v>0</v>
      </c>
      <c r="QRU19">
        <f>'SEGUIMIENTO CONVENIOS'!QRP572</f>
        <v>0</v>
      </c>
      <c r="QRV19">
        <f>'SEGUIMIENTO CONVENIOS'!QRQ572</f>
        <v>0</v>
      </c>
      <c r="QRW19">
        <f>'SEGUIMIENTO CONVENIOS'!QRR572</f>
        <v>0</v>
      </c>
      <c r="QRX19">
        <f>'SEGUIMIENTO CONVENIOS'!QRS572</f>
        <v>0</v>
      </c>
      <c r="QRY19">
        <f>'SEGUIMIENTO CONVENIOS'!QRT572</f>
        <v>0</v>
      </c>
      <c r="QRZ19">
        <f>'SEGUIMIENTO CONVENIOS'!QRU572</f>
        <v>0</v>
      </c>
      <c r="QSA19">
        <f>'SEGUIMIENTO CONVENIOS'!QRV572</f>
        <v>0</v>
      </c>
      <c r="QSB19">
        <f>'SEGUIMIENTO CONVENIOS'!QRW572</f>
        <v>0</v>
      </c>
      <c r="QSC19">
        <f>'SEGUIMIENTO CONVENIOS'!QRX572</f>
        <v>0</v>
      </c>
      <c r="QSD19">
        <f>'SEGUIMIENTO CONVENIOS'!QRY572</f>
        <v>0</v>
      </c>
      <c r="QSE19">
        <f>'SEGUIMIENTO CONVENIOS'!QRZ572</f>
        <v>0</v>
      </c>
      <c r="QSF19">
        <f>'SEGUIMIENTO CONVENIOS'!QSA572</f>
        <v>0</v>
      </c>
      <c r="QSG19">
        <f>'SEGUIMIENTO CONVENIOS'!QSB572</f>
        <v>0</v>
      </c>
      <c r="QSH19">
        <f>'SEGUIMIENTO CONVENIOS'!QSC572</f>
        <v>0</v>
      </c>
      <c r="QSI19">
        <f>'SEGUIMIENTO CONVENIOS'!QSD572</f>
        <v>0</v>
      </c>
      <c r="QSJ19">
        <f>'SEGUIMIENTO CONVENIOS'!QSE572</f>
        <v>0</v>
      </c>
      <c r="QSK19">
        <f>'SEGUIMIENTO CONVENIOS'!QSF572</f>
        <v>0</v>
      </c>
      <c r="QSL19">
        <f>'SEGUIMIENTO CONVENIOS'!QSG572</f>
        <v>0</v>
      </c>
      <c r="QSM19">
        <f>'SEGUIMIENTO CONVENIOS'!QSH572</f>
        <v>0</v>
      </c>
      <c r="QSN19">
        <f>'SEGUIMIENTO CONVENIOS'!QSI572</f>
        <v>0</v>
      </c>
      <c r="QSO19">
        <f>'SEGUIMIENTO CONVENIOS'!QSJ572</f>
        <v>0</v>
      </c>
      <c r="QSP19">
        <f>'SEGUIMIENTO CONVENIOS'!QSK572</f>
        <v>0</v>
      </c>
      <c r="QSQ19">
        <f>'SEGUIMIENTO CONVENIOS'!QSL572</f>
        <v>0</v>
      </c>
      <c r="QSR19">
        <f>'SEGUIMIENTO CONVENIOS'!QSM572</f>
        <v>0</v>
      </c>
      <c r="QSS19">
        <f>'SEGUIMIENTO CONVENIOS'!QSN572</f>
        <v>0</v>
      </c>
      <c r="QST19">
        <f>'SEGUIMIENTO CONVENIOS'!QSO572</f>
        <v>0</v>
      </c>
      <c r="QSU19">
        <f>'SEGUIMIENTO CONVENIOS'!QSP572</f>
        <v>0</v>
      </c>
      <c r="QSV19">
        <f>'SEGUIMIENTO CONVENIOS'!QSQ572</f>
        <v>0</v>
      </c>
      <c r="QSW19">
        <f>'SEGUIMIENTO CONVENIOS'!QSR572</f>
        <v>0</v>
      </c>
      <c r="QSX19">
        <f>'SEGUIMIENTO CONVENIOS'!QSS572</f>
        <v>0</v>
      </c>
      <c r="QSY19">
        <f>'SEGUIMIENTO CONVENIOS'!QST572</f>
        <v>0</v>
      </c>
      <c r="QSZ19">
        <f>'SEGUIMIENTO CONVENIOS'!QSU572</f>
        <v>0</v>
      </c>
      <c r="QTA19">
        <f>'SEGUIMIENTO CONVENIOS'!QSV572</f>
        <v>0</v>
      </c>
      <c r="QTB19">
        <f>'SEGUIMIENTO CONVENIOS'!QSW572</f>
        <v>0</v>
      </c>
      <c r="QTC19">
        <f>'SEGUIMIENTO CONVENIOS'!QSX572</f>
        <v>0</v>
      </c>
      <c r="QTD19">
        <f>'SEGUIMIENTO CONVENIOS'!QSY572</f>
        <v>0</v>
      </c>
      <c r="QTE19">
        <f>'SEGUIMIENTO CONVENIOS'!QSZ572</f>
        <v>0</v>
      </c>
      <c r="QTF19">
        <f>'SEGUIMIENTO CONVENIOS'!QTA572</f>
        <v>0</v>
      </c>
      <c r="QTG19">
        <f>'SEGUIMIENTO CONVENIOS'!QTB572</f>
        <v>0</v>
      </c>
      <c r="QTH19">
        <f>'SEGUIMIENTO CONVENIOS'!QTC572</f>
        <v>0</v>
      </c>
      <c r="QTI19">
        <f>'SEGUIMIENTO CONVENIOS'!QTD572</f>
        <v>0</v>
      </c>
      <c r="QTJ19">
        <f>'SEGUIMIENTO CONVENIOS'!QTE572</f>
        <v>0</v>
      </c>
      <c r="QTK19">
        <f>'SEGUIMIENTO CONVENIOS'!QTF572</f>
        <v>0</v>
      </c>
      <c r="QTL19">
        <f>'SEGUIMIENTO CONVENIOS'!QTG572</f>
        <v>0</v>
      </c>
      <c r="QTM19">
        <f>'SEGUIMIENTO CONVENIOS'!QTH572</f>
        <v>0</v>
      </c>
      <c r="QTN19">
        <f>'SEGUIMIENTO CONVENIOS'!QTI572</f>
        <v>0</v>
      </c>
      <c r="QTO19">
        <f>'SEGUIMIENTO CONVENIOS'!QTJ572</f>
        <v>0</v>
      </c>
      <c r="QTP19">
        <f>'SEGUIMIENTO CONVENIOS'!QTK572</f>
        <v>0</v>
      </c>
      <c r="QTQ19">
        <f>'SEGUIMIENTO CONVENIOS'!QTL572</f>
        <v>0</v>
      </c>
      <c r="QTR19">
        <f>'SEGUIMIENTO CONVENIOS'!QTM572</f>
        <v>0</v>
      </c>
      <c r="QTS19">
        <f>'SEGUIMIENTO CONVENIOS'!QTN572</f>
        <v>0</v>
      </c>
      <c r="QTT19">
        <f>'SEGUIMIENTO CONVENIOS'!QTO572</f>
        <v>0</v>
      </c>
      <c r="QTU19">
        <f>'SEGUIMIENTO CONVENIOS'!QTP572</f>
        <v>0</v>
      </c>
      <c r="QTV19">
        <f>'SEGUIMIENTO CONVENIOS'!QTQ572</f>
        <v>0</v>
      </c>
      <c r="QTW19">
        <f>'SEGUIMIENTO CONVENIOS'!QTR572</f>
        <v>0</v>
      </c>
      <c r="QTX19">
        <f>'SEGUIMIENTO CONVENIOS'!QTS572</f>
        <v>0</v>
      </c>
      <c r="QTY19">
        <f>'SEGUIMIENTO CONVENIOS'!QTT572</f>
        <v>0</v>
      </c>
      <c r="QTZ19">
        <f>'SEGUIMIENTO CONVENIOS'!QTU572</f>
        <v>0</v>
      </c>
      <c r="QUA19">
        <f>'SEGUIMIENTO CONVENIOS'!QTV572</f>
        <v>0</v>
      </c>
      <c r="QUB19">
        <f>'SEGUIMIENTO CONVENIOS'!QTW572</f>
        <v>0</v>
      </c>
      <c r="QUC19">
        <f>'SEGUIMIENTO CONVENIOS'!QTX572</f>
        <v>0</v>
      </c>
      <c r="QUD19">
        <f>'SEGUIMIENTO CONVENIOS'!QTY572</f>
        <v>0</v>
      </c>
      <c r="QUE19">
        <f>'SEGUIMIENTO CONVENIOS'!QTZ572</f>
        <v>0</v>
      </c>
      <c r="QUF19">
        <f>'SEGUIMIENTO CONVENIOS'!QUA572</f>
        <v>0</v>
      </c>
      <c r="QUG19">
        <f>'SEGUIMIENTO CONVENIOS'!QUB572</f>
        <v>0</v>
      </c>
      <c r="QUH19">
        <f>'SEGUIMIENTO CONVENIOS'!QUC572</f>
        <v>0</v>
      </c>
      <c r="QUI19">
        <f>'SEGUIMIENTO CONVENIOS'!QUD572</f>
        <v>0</v>
      </c>
      <c r="QUJ19">
        <f>'SEGUIMIENTO CONVENIOS'!QUE572</f>
        <v>0</v>
      </c>
      <c r="QUK19">
        <f>'SEGUIMIENTO CONVENIOS'!QUF572</f>
        <v>0</v>
      </c>
      <c r="QUL19">
        <f>'SEGUIMIENTO CONVENIOS'!QUG572</f>
        <v>0</v>
      </c>
      <c r="QUM19">
        <f>'SEGUIMIENTO CONVENIOS'!QUH572</f>
        <v>0</v>
      </c>
      <c r="QUN19">
        <f>'SEGUIMIENTO CONVENIOS'!QUI572</f>
        <v>0</v>
      </c>
      <c r="QUO19">
        <f>'SEGUIMIENTO CONVENIOS'!QUJ572</f>
        <v>0</v>
      </c>
      <c r="QUP19">
        <f>'SEGUIMIENTO CONVENIOS'!QUK572</f>
        <v>0</v>
      </c>
      <c r="QUQ19">
        <f>'SEGUIMIENTO CONVENIOS'!QUL572</f>
        <v>0</v>
      </c>
      <c r="QUR19">
        <f>'SEGUIMIENTO CONVENIOS'!QUM572</f>
        <v>0</v>
      </c>
      <c r="QUS19">
        <f>'SEGUIMIENTO CONVENIOS'!QUN572</f>
        <v>0</v>
      </c>
      <c r="QUT19">
        <f>'SEGUIMIENTO CONVENIOS'!QUO572</f>
        <v>0</v>
      </c>
      <c r="QUU19">
        <f>'SEGUIMIENTO CONVENIOS'!QUP572</f>
        <v>0</v>
      </c>
      <c r="QUV19">
        <f>'SEGUIMIENTO CONVENIOS'!QUQ572</f>
        <v>0</v>
      </c>
      <c r="QUW19">
        <f>'SEGUIMIENTO CONVENIOS'!QUR572</f>
        <v>0</v>
      </c>
      <c r="QUX19">
        <f>'SEGUIMIENTO CONVENIOS'!QUS572</f>
        <v>0</v>
      </c>
      <c r="QUY19">
        <f>'SEGUIMIENTO CONVENIOS'!QUT572</f>
        <v>0</v>
      </c>
      <c r="QUZ19">
        <f>'SEGUIMIENTO CONVENIOS'!QUU572</f>
        <v>0</v>
      </c>
      <c r="QVA19">
        <f>'SEGUIMIENTO CONVENIOS'!QUV572</f>
        <v>0</v>
      </c>
      <c r="QVB19">
        <f>'SEGUIMIENTO CONVENIOS'!QUW572</f>
        <v>0</v>
      </c>
      <c r="QVC19">
        <f>'SEGUIMIENTO CONVENIOS'!QUX572</f>
        <v>0</v>
      </c>
      <c r="QVD19">
        <f>'SEGUIMIENTO CONVENIOS'!QUY572</f>
        <v>0</v>
      </c>
      <c r="QVE19">
        <f>'SEGUIMIENTO CONVENIOS'!QUZ572</f>
        <v>0</v>
      </c>
      <c r="QVF19">
        <f>'SEGUIMIENTO CONVENIOS'!QVA572</f>
        <v>0</v>
      </c>
      <c r="QVG19">
        <f>'SEGUIMIENTO CONVENIOS'!QVB572</f>
        <v>0</v>
      </c>
      <c r="QVH19">
        <f>'SEGUIMIENTO CONVENIOS'!QVC572</f>
        <v>0</v>
      </c>
      <c r="QVI19">
        <f>'SEGUIMIENTO CONVENIOS'!QVD572</f>
        <v>0</v>
      </c>
      <c r="QVJ19">
        <f>'SEGUIMIENTO CONVENIOS'!QVE572</f>
        <v>0</v>
      </c>
      <c r="QVK19">
        <f>'SEGUIMIENTO CONVENIOS'!QVF572</f>
        <v>0</v>
      </c>
      <c r="QVL19">
        <f>'SEGUIMIENTO CONVENIOS'!QVG572</f>
        <v>0</v>
      </c>
      <c r="QVM19">
        <f>'SEGUIMIENTO CONVENIOS'!QVH572</f>
        <v>0</v>
      </c>
      <c r="QVN19">
        <f>'SEGUIMIENTO CONVENIOS'!QVI572</f>
        <v>0</v>
      </c>
      <c r="QVO19">
        <f>'SEGUIMIENTO CONVENIOS'!QVJ572</f>
        <v>0</v>
      </c>
      <c r="QVP19">
        <f>'SEGUIMIENTO CONVENIOS'!QVK572</f>
        <v>0</v>
      </c>
      <c r="QVQ19">
        <f>'SEGUIMIENTO CONVENIOS'!QVL572</f>
        <v>0</v>
      </c>
      <c r="QVR19">
        <f>'SEGUIMIENTO CONVENIOS'!QVM572</f>
        <v>0</v>
      </c>
      <c r="QVS19">
        <f>'SEGUIMIENTO CONVENIOS'!QVN572</f>
        <v>0</v>
      </c>
      <c r="QVT19">
        <f>'SEGUIMIENTO CONVENIOS'!QVO572</f>
        <v>0</v>
      </c>
      <c r="QVU19">
        <f>'SEGUIMIENTO CONVENIOS'!QVP572</f>
        <v>0</v>
      </c>
      <c r="QVV19">
        <f>'SEGUIMIENTO CONVENIOS'!QVQ572</f>
        <v>0</v>
      </c>
      <c r="QVW19">
        <f>'SEGUIMIENTO CONVENIOS'!QVR572</f>
        <v>0</v>
      </c>
      <c r="QVX19">
        <f>'SEGUIMIENTO CONVENIOS'!QVS572</f>
        <v>0</v>
      </c>
      <c r="QVY19">
        <f>'SEGUIMIENTO CONVENIOS'!QVT572</f>
        <v>0</v>
      </c>
      <c r="QVZ19">
        <f>'SEGUIMIENTO CONVENIOS'!QVU572</f>
        <v>0</v>
      </c>
      <c r="QWA19">
        <f>'SEGUIMIENTO CONVENIOS'!QVV572</f>
        <v>0</v>
      </c>
      <c r="QWB19">
        <f>'SEGUIMIENTO CONVENIOS'!QVW572</f>
        <v>0</v>
      </c>
      <c r="QWC19">
        <f>'SEGUIMIENTO CONVENIOS'!QVX572</f>
        <v>0</v>
      </c>
      <c r="QWD19">
        <f>'SEGUIMIENTO CONVENIOS'!QVY572</f>
        <v>0</v>
      </c>
      <c r="QWE19">
        <f>'SEGUIMIENTO CONVENIOS'!QVZ572</f>
        <v>0</v>
      </c>
      <c r="QWF19">
        <f>'SEGUIMIENTO CONVENIOS'!QWA572</f>
        <v>0</v>
      </c>
      <c r="QWG19">
        <f>'SEGUIMIENTO CONVENIOS'!QWB572</f>
        <v>0</v>
      </c>
      <c r="QWH19">
        <f>'SEGUIMIENTO CONVENIOS'!QWC572</f>
        <v>0</v>
      </c>
      <c r="QWI19">
        <f>'SEGUIMIENTO CONVENIOS'!QWD572</f>
        <v>0</v>
      </c>
      <c r="QWJ19">
        <f>'SEGUIMIENTO CONVENIOS'!QWE572</f>
        <v>0</v>
      </c>
      <c r="QWK19">
        <f>'SEGUIMIENTO CONVENIOS'!QWF572</f>
        <v>0</v>
      </c>
      <c r="QWL19">
        <f>'SEGUIMIENTO CONVENIOS'!QWG572</f>
        <v>0</v>
      </c>
      <c r="QWM19">
        <f>'SEGUIMIENTO CONVENIOS'!QWH572</f>
        <v>0</v>
      </c>
      <c r="QWN19">
        <f>'SEGUIMIENTO CONVENIOS'!QWI572</f>
        <v>0</v>
      </c>
      <c r="QWO19">
        <f>'SEGUIMIENTO CONVENIOS'!QWJ572</f>
        <v>0</v>
      </c>
      <c r="QWP19">
        <f>'SEGUIMIENTO CONVENIOS'!QWK572</f>
        <v>0</v>
      </c>
      <c r="QWQ19">
        <f>'SEGUIMIENTO CONVENIOS'!QWL572</f>
        <v>0</v>
      </c>
      <c r="QWR19">
        <f>'SEGUIMIENTO CONVENIOS'!QWM572</f>
        <v>0</v>
      </c>
      <c r="QWS19">
        <f>'SEGUIMIENTO CONVENIOS'!QWN572</f>
        <v>0</v>
      </c>
      <c r="QWT19">
        <f>'SEGUIMIENTO CONVENIOS'!QWO572</f>
        <v>0</v>
      </c>
      <c r="QWU19">
        <f>'SEGUIMIENTO CONVENIOS'!QWP572</f>
        <v>0</v>
      </c>
      <c r="QWV19">
        <f>'SEGUIMIENTO CONVENIOS'!QWQ572</f>
        <v>0</v>
      </c>
      <c r="QWW19">
        <f>'SEGUIMIENTO CONVENIOS'!QWR572</f>
        <v>0</v>
      </c>
      <c r="QWX19">
        <f>'SEGUIMIENTO CONVENIOS'!QWS572</f>
        <v>0</v>
      </c>
      <c r="QWY19">
        <f>'SEGUIMIENTO CONVENIOS'!QWT572</f>
        <v>0</v>
      </c>
      <c r="QWZ19">
        <f>'SEGUIMIENTO CONVENIOS'!QWU572</f>
        <v>0</v>
      </c>
      <c r="QXA19">
        <f>'SEGUIMIENTO CONVENIOS'!QWV572</f>
        <v>0</v>
      </c>
      <c r="QXB19">
        <f>'SEGUIMIENTO CONVENIOS'!QWW572</f>
        <v>0</v>
      </c>
      <c r="QXC19">
        <f>'SEGUIMIENTO CONVENIOS'!QWX572</f>
        <v>0</v>
      </c>
      <c r="QXD19">
        <f>'SEGUIMIENTO CONVENIOS'!QWY572</f>
        <v>0</v>
      </c>
      <c r="QXE19">
        <f>'SEGUIMIENTO CONVENIOS'!QWZ572</f>
        <v>0</v>
      </c>
      <c r="QXF19">
        <f>'SEGUIMIENTO CONVENIOS'!QXA572</f>
        <v>0</v>
      </c>
      <c r="QXG19">
        <f>'SEGUIMIENTO CONVENIOS'!QXB572</f>
        <v>0</v>
      </c>
      <c r="QXH19">
        <f>'SEGUIMIENTO CONVENIOS'!QXC572</f>
        <v>0</v>
      </c>
      <c r="QXI19">
        <f>'SEGUIMIENTO CONVENIOS'!QXD572</f>
        <v>0</v>
      </c>
      <c r="QXJ19">
        <f>'SEGUIMIENTO CONVENIOS'!QXE572</f>
        <v>0</v>
      </c>
      <c r="QXK19">
        <f>'SEGUIMIENTO CONVENIOS'!QXF572</f>
        <v>0</v>
      </c>
      <c r="QXL19">
        <f>'SEGUIMIENTO CONVENIOS'!QXG572</f>
        <v>0</v>
      </c>
      <c r="QXM19">
        <f>'SEGUIMIENTO CONVENIOS'!QXH572</f>
        <v>0</v>
      </c>
      <c r="QXN19">
        <f>'SEGUIMIENTO CONVENIOS'!QXI572</f>
        <v>0</v>
      </c>
      <c r="QXO19">
        <f>'SEGUIMIENTO CONVENIOS'!QXJ572</f>
        <v>0</v>
      </c>
      <c r="QXP19">
        <f>'SEGUIMIENTO CONVENIOS'!QXK572</f>
        <v>0</v>
      </c>
      <c r="QXQ19">
        <f>'SEGUIMIENTO CONVENIOS'!QXL572</f>
        <v>0</v>
      </c>
      <c r="QXR19">
        <f>'SEGUIMIENTO CONVENIOS'!QXM572</f>
        <v>0</v>
      </c>
      <c r="QXS19">
        <f>'SEGUIMIENTO CONVENIOS'!QXN572</f>
        <v>0</v>
      </c>
      <c r="QXT19">
        <f>'SEGUIMIENTO CONVENIOS'!QXO572</f>
        <v>0</v>
      </c>
      <c r="QXU19">
        <f>'SEGUIMIENTO CONVENIOS'!QXP572</f>
        <v>0</v>
      </c>
      <c r="QXV19">
        <f>'SEGUIMIENTO CONVENIOS'!QXQ572</f>
        <v>0</v>
      </c>
      <c r="QXW19">
        <f>'SEGUIMIENTO CONVENIOS'!QXR572</f>
        <v>0</v>
      </c>
      <c r="QXX19">
        <f>'SEGUIMIENTO CONVENIOS'!QXS572</f>
        <v>0</v>
      </c>
      <c r="QXY19">
        <f>'SEGUIMIENTO CONVENIOS'!QXT572</f>
        <v>0</v>
      </c>
      <c r="QXZ19">
        <f>'SEGUIMIENTO CONVENIOS'!QXU572</f>
        <v>0</v>
      </c>
      <c r="QYA19">
        <f>'SEGUIMIENTO CONVENIOS'!QXV572</f>
        <v>0</v>
      </c>
      <c r="QYB19">
        <f>'SEGUIMIENTO CONVENIOS'!QXW572</f>
        <v>0</v>
      </c>
      <c r="QYC19">
        <f>'SEGUIMIENTO CONVENIOS'!QXX572</f>
        <v>0</v>
      </c>
      <c r="QYD19">
        <f>'SEGUIMIENTO CONVENIOS'!QXY572</f>
        <v>0</v>
      </c>
      <c r="QYE19">
        <f>'SEGUIMIENTO CONVENIOS'!QXZ572</f>
        <v>0</v>
      </c>
      <c r="QYF19">
        <f>'SEGUIMIENTO CONVENIOS'!QYA572</f>
        <v>0</v>
      </c>
      <c r="QYG19">
        <f>'SEGUIMIENTO CONVENIOS'!QYB572</f>
        <v>0</v>
      </c>
      <c r="QYH19">
        <f>'SEGUIMIENTO CONVENIOS'!QYC572</f>
        <v>0</v>
      </c>
      <c r="QYI19">
        <f>'SEGUIMIENTO CONVENIOS'!QYD572</f>
        <v>0</v>
      </c>
      <c r="QYJ19">
        <f>'SEGUIMIENTO CONVENIOS'!QYE572</f>
        <v>0</v>
      </c>
      <c r="QYK19">
        <f>'SEGUIMIENTO CONVENIOS'!QYF572</f>
        <v>0</v>
      </c>
      <c r="QYL19">
        <f>'SEGUIMIENTO CONVENIOS'!QYG572</f>
        <v>0</v>
      </c>
      <c r="QYM19">
        <f>'SEGUIMIENTO CONVENIOS'!QYH572</f>
        <v>0</v>
      </c>
      <c r="QYN19">
        <f>'SEGUIMIENTO CONVENIOS'!QYI572</f>
        <v>0</v>
      </c>
      <c r="QYO19">
        <f>'SEGUIMIENTO CONVENIOS'!QYJ572</f>
        <v>0</v>
      </c>
      <c r="QYP19">
        <f>'SEGUIMIENTO CONVENIOS'!QYK572</f>
        <v>0</v>
      </c>
      <c r="QYQ19">
        <f>'SEGUIMIENTO CONVENIOS'!QYL572</f>
        <v>0</v>
      </c>
      <c r="QYR19">
        <f>'SEGUIMIENTO CONVENIOS'!QYM572</f>
        <v>0</v>
      </c>
      <c r="QYS19">
        <f>'SEGUIMIENTO CONVENIOS'!QYN572</f>
        <v>0</v>
      </c>
      <c r="QYT19">
        <f>'SEGUIMIENTO CONVENIOS'!QYO572</f>
        <v>0</v>
      </c>
      <c r="QYU19">
        <f>'SEGUIMIENTO CONVENIOS'!QYP572</f>
        <v>0</v>
      </c>
      <c r="QYV19">
        <f>'SEGUIMIENTO CONVENIOS'!QYQ572</f>
        <v>0</v>
      </c>
      <c r="QYW19">
        <f>'SEGUIMIENTO CONVENIOS'!QYR572</f>
        <v>0</v>
      </c>
      <c r="QYX19">
        <f>'SEGUIMIENTO CONVENIOS'!QYS572</f>
        <v>0</v>
      </c>
      <c r="QYY19">
        <f>'SEGUIMIENTO CONVENIOS'!QYT572</f>
        <v>0</v>
      </c>
      <c r="QYZ19">
        <f>'SEGUIMIENTO CONVENIOS'!QYU572</f>
        <v>0</v>
      </c>
      <c r="QZA19">
        <f>'SEGUIMIENTO CONVENIOS'!QYV572</f>
        <v>0</v>
      </c>
      <c r="QZB19">
        <f>'SEGUIMIENTO CONVENIOS'!QYW572</f>
        <v>0</v>
      </c>
      <c r="QZC19">
        <f>'SEGUIMIENTO CONVENIOS'!QYX572</f>
        <v>0</v>
      </c>
      <c r="QZD19">
        <f>'SEGUIMIENTO CONVENIOS'!QYY572</f>
        <v>0</v>
      </c>
      <c r="QZE19">
        <f>'SEGUIMIENTO CONVENIOS'!QYZ572</f>
        <v>0</v>
      </c>
      <c r="QZF19">
        <f>'SEGUIMIENTO CONVENIOS'!QZA572</f>
        <v>0</v>
      </c>
      <c r="QZG19">
        <f>'SEGUIMIENTO CONVENIOS'!QZB572</f>
        <v>0</v>
      </c>
      <c r="QZH19">
        <f>'SEGUIMIENTO CONVENIOS'!QZC572</f>
        <v>0</v>
      </c>
      <c r="QZI19">
        <f>'SEGUIMIENTO CONVENIOS'!QZD572</f>
        <v>0</v>
      </c>
      <c r="QZJ19">
        <f>'SEGUIMIENTO CONVENIOS'!QZE572</f>
        <v>0</v>
      </c>
      <c r="QZK19">
        <f>'SEGUIMIENTO CONVENIOS'!QZF572</f>
        <v>0</v>
      </c>
      <c r="QZL19">
        <f>'SEGUIMIENTO CONVENIOS'!QZG572</f>
        <v>0</v>
      </c>
      <c r="QZM19">
        <f>'SEGUIMIENTO CONVENIOS'!QZH572</f>
        <v>0</v>
      </c>
      <c r="QZN19">
        <f>'SEGUIMIENTO CONVENIOS'!QZI572</f>
        <v>0</v>
      </c>
      <c r="QZO19">
        <f>'SEGUIMIENTO CONVENIOS'!QZJ572</f>
        <v>0</v>
      </c>
      <c r="QZP19">
        <f>'SEGUIMIENTO CONVENIOS'!QZK572</f>
        <v>0</v>
      </c>
      <c r="QZQ19">
        <f>'SEGUIMIENTO CONVENIOS'!QZL572</f>
        <v>0</v>
      </c>
      <c r="QZR19">
        <f>'SEGUIMIENTO CONVENIOS'!QZM572</f>
        <v>0</v>
      </c>
      <c r="QZS19">
        <f>'SEGUIMIENTO CONVENIOS'!QZN572</f>
        <v>0</v>
      </c>
      <c r="QZT19">
        <f>'SEGUIMIENTO CONVENIOS'!QZO572</f>
        <v>0</v>
      </c>
      <c r="QZU19">
        <f>'SEGUIMIENTO CONVENIOS'!QZP572</f>
        <v>0</v>
      </c>
      <c r="QZV19">
        <f>'SEGUIMIENTO CONVENIOS'!QZQ572</f>
        <v>0</v>
      </c>
      <c r="QZW19">
        <f>'SEGUIMIENTO CONVENIOS'!QZR572</f>
        <v>0</v>
      </c>
      <c r="QZX19">
        <f>'SEGUIMIENTO CONVENIOS'!QZS572</f>
        <v>0</v>
      </c>
      <c r="QZY19">
        <f>'SEGUIMIENTO CONVENIOS'!QZT572</f>
        <v>0</v>
      </c>
      <c r="QZZ19">
        <f>'SEGUIMIENTO CONVENIOS'!QZU572</f>
        <v>0</v>
      </c>
      <c r="RAA19">
        <f>'SEGUIMIENTO CONVENIOS'!QZV572</f>
        <v>0</v>
      </c>
      <c r="RAB19">
        <f>'SEGUIMIENTO CONVENIOS'!QZW572</f>
        <v>0</v>
      </c>
      <c r="RAC19">
        <f>'SEGUIMIENTO CONVENIOS'!QZX572</f>
        <v>0</v>
      </c>
      <c r="RAD19">
        <f>'SEGUIMIENTO CONVENIOS'!QZY572</f>
        <v>0</v>
      </c>
      <c r="RAE19">
        <f>'SEGUIMIENTO CONVENIOS'!QZZ572</f>
        <v>0</v>
      </c>
      <c r="RAF19">
        <f>'SEGUIMIENTO CONVENIOS'!RAA572</f>
        <v>0</v>
      </c>
      <c r="RAG19">
        <f>'SEGUIMIENTO CONVENIOS'!RAB572</f>
        <v>0</v>
      </c>
      <c r="RAH19">
        <f>'SEGUIMIENTO CONVENIOS'!RAC572</f>
        <v>0</v>
      </c>
      <c r="RAI19">
        <f>'SEGUIMIENTO CONVENIOS'!RAD572</f>
        <v>0</v>
      </c>
      <c r="RAJ19">
        <f>'SEGUIMIENTO CONVENIOS'!RAE572</f>
        <v>0</v>
      </c>
      <c r="RAK19">
        <f>'SEGUIMIENTO CONVENIOS'!RAF572</f>
        <v>0</v>
      </c>
      <c r="RAL19">
        <f>'SEGUIMIENTO CONVENIOS'!RAG572</f>
        <v>0</v>
      </c>
      <c r="RAM19">
        <f>'SEGUIMIENTO CONVENIOS'!RAH572</f>
        <v>0</v>
      </c>
      <c r="RAN19">
        <f>'SEGUIMIENTO CONVENIOS'!RAI572</f>
        <v>0</v>
      </c>
      <c r="RAO19">
        <f>'SEGUIMIENTO CONVENIOS'!RAJ572</f>
        <v>0</v>
      </c>
      <c r="RAP19">
        <f>'SEGUIMIENTO CONVENIOS'!RAK572</f>
        <v>0</v>
      </c>
      <c r="RAQ19">
        <f>'SEGUIMIENTO CONVENIOS'!RAL572</f>
        <v>0</v>
      </c>
      <c r="RAR19">
        <f>'SEGUIMIENTO CONVENIOS'!RAM572</f>
        <v>0</v>
      </c>
      <c r="RAS19">
        <f>'SEGUIMIENTO CONVENIOS'!RAN572</f>
        <v>0</v>
      </c>
      <c r="RAT19">
        <f>'SEGUIMIENTO CONVENIOS'!RAO572</f>
        <v>0</v>
      </c>
      <c r="RAU19">
        <f>'SEGUIMIENTO CONVENIOS'!RAP572</f>
        <v>0</v>
      </c>
      <c r="RAV19">
        <f>'SEGUIMIENTO CONVENIOS'!RAQ572</f>
        <v>0</v>
      </c>
      <c r="RAW19">
        <f>'SEGUIMIENTO CONVENIOS'!RAR572</f>
        <v>0</v>
      </c>
      <c r="RAX19">
        <f>'SEGUIMIENTO CONVENIOS'!RAS572</f>
        <v>0</v>
      </c>
      <c r="RAY19">
        <f>'SEGUIMIENTO CONVENIOS'!RAT572</f>
        <v>0</v>
      </c>
      <c r="RAZ19">
        <f>'SEGUIMIENTO CONVENIOS'!RAU572</f>
        <v>0</v>
      </c>
      <c r="RBA19">
        <f>'SEGUIMIENTO CONVENIOS'!RAV572</f>
        <v>0</v>
      </c>
      <c r="RBB19">
        <f>'SEGUIMIENTO CONVENIOS'!RAW572</f>
        <v>0</v>
      </c>
      <c r="RBC19">
        <f>'SEGUIMIENTO CONVENIOS'!RAX572</f>
        <v>0</v>
      </c>
      <c r="RBD19">
        <f>'SEGUIMIENTO CONVENIOS'!RAY572</f>
        <v>0</v>
      </c>
      <c r="RBE19">
        <f>'SEGUIMIENTO CONVENIOS'!RAZ572</f>
        <v>0</v>
      </c>
      <c r="RBF19">
        <f>'SEGUIMIENTO CONVENIOS'!RBA572</f>
        <v>0</v>
      </c>
      <c r="RBG19">
        <f>'SEGUIMIENTO CONVENIOS'!RBB572</f>
        <v>0</v>
      </c>
      <c r="RBH19">
        <f>'SEGUIMIENTO CONVENIOS'!RBC572</f>
        <v>0</v>
      </c>
      <c r="RBI19">
        <f>'SEGUIMIENTO CONVENIOS'!RBD572</f>
        <v>0</v>
      </c>
      <c r="RBJ19">
        <f>'SEGUIMIENTO CONVENIOS'!RBE572</f>
        <v>0</v>
      </c>
      <c r="RBK19">
        <f>'SEGUIMIENTO CONVENIOS'!RBF572</f>
        <v>0</v>
      </c>
      <c r="RBL19">
        <f>'SEGUIMIENTO CONVENIOS'!RBG572</f>
        <v>0</v>
      </c>
      <c r="RBM19">
        <f>'SEGUIMIENTO CONVENIOS'!RBH572</f>
        <v>0</v>
      </c>
      <c r="RBN19">
        <f>'SEGUIMIENTO CONVENIOS'!RBI572</f>
        <v>0</v>
      </c>
      <c r="RBO19">
        <f>'SEGUIMIENTO CONVENIOS'!RBJ572</f>
        <v>0</v>
      </c>
      <c r="RBP19">
        <f>'SEGUIMIENTO CONVENIOS'!RBK572</f>
        <v>0</v>
      </c>
      <c r="RBQ19">
        <f>'SEGUIMIENTO CONVENIOS'!RBL572</f>
        <v>0</v>
      </c>
      <c r="RBR19">
        <f>'SEGUIMIENTO CONVENIOS'!RBM572</f>
        <v>0</v>
      </c>
      <c r="RBS19">
        <f>'SEGUIMIENTO CONVENIOS'!RBN572</f>
        <v>0</v>
      </c>
      <c r="RBT19">
        <f>'SEGUIMIENTO CONVENIOS'!RBO572</f>
        <v>0</v>
      </c>
      <c r="RBU19">
        <f>'SEGUIMIENTO CONVENIOS'!RBP572</f>
        <v>0</v>
      </c>
      <c r="RBV19">
        <f>'SEGUIMIENTO CONVENIOS'!RBQ572</f>
        <v>0</v>
      </c>
      <c r="RBW19">
        <f>'SEGUIMIENTO CONVENIOS'!RBR572</f>
        <v>0</v>
      </c>
      <c r="RBX19">
        <f>'SEGUIMIENTO CONVENIOS'!RBS572</f>
        <v>0</v>
      </c>
      <c r="RBY19">
        <f>'SEGUIMIENTO CONVENIOS'!RBT572</f>
        <v>0</v>
      </c>
      <c r="RBZ19">
        <f>'SEGUIMIENTO CONVENIOS'!RBU572</f>
        <v>0</v>
      </c>
      <c r="RCA19">
        <f>'SEGUIMIENTO CONVENIOS'!RBV572</f>
        <v>0</v>
      </c>
      <c r="RCB19">
        <f>'SEGUIMIENTO CONVENIOS'!RBW572</f>
        <v>0</v>
      </c>
      <c r="RCC19">
        <f>'SEGUIMIENTO CONVENIOS'!RBX572</f>
        <v>0</v>
      </c>
      <c r="RCD19">
        <f>'SEGUIMIENTO CONVENIOS'!RBY572</f>
        <v>0</v>
      </c>
      <c r="RCE19">
        <f>'SEGUIMIENTO CONVENIOS'!RBZ572</f>
        <v>0</v>
      </c>
      <c r="RCF19">
        <f>'SEGUIMIENTO CONVENIOS'!RCA572</f>
        <v>0</v>
      </c>
      <c r="RCG19">
        <f>'SEGUIMIENTO CONVENIOS'!RCB572</f>
        <v>0</v>
      </c>
      <c r="RCH19">
        <f>'SEGUIMIENTO CONVENIOS'!RCC572</f>
        <v>0</v>
      </c>
      <c r="RCI19">
        <f>'SEGUIMIENTO CONVENIOS'!RCD572</f>
        <v>0</v>
      </c>
      <c r="RCJ19">
        <f>'SEGUIMIENTO CONVENIOS'!RCE572</f>
        <v>0</v>
      </c>
      <c r="RCK19">
        <f>'SEGUIMIENTO CONVENIOS'!RCF572</f>
        <v>0</v>
      </c>
      <c r="RCL19">
        <f>'SEGUIMIENTO CONVENIOS'!RCG572</f>
        <v>0</v>
      </c>
      <c r="RCM19">
        <f>'SEGUIMIENTO CONVENIOS'!RCH572</f>
        <v>0</v>
      </c>
      <c r="RCN19">
        <f>'SEGUIMIENTO CONVENIOS'!RCI572</f>
        <v>0</v>
      </c>
      <c r="RCO19">
        <f>'SEGUIMIENTO CONVENIOS'!RCJ572</f>
        <v>0</v>
      </c>
      <c r="RCP19">
        <f>'SEGUIMIENTO CONVENIOS'!RCK572</f>
        <v>0</v>
      </c>
      <c r="RCQ19">
        <f>'SEGUIMIENTO CONVENIOS'!RCL572</f>
        <v>0</v>
      </c>
      <c r="RCR19">
        <f>'SEGUIMIENTO CONVENIOS'!RCM572</f>
        <v>0</v>
      </c>
      <c r="RCS19">
        <f>'SEGUIMIENTO CONVENIOS'!RCN572</f>
        <v>0</v>
      </c>
      <c r="RCT19">
        <f>'SEGUIMIENTO CONVENIOS'!RCO572</f>
        <v>0</v>
      </c>
      <c r="RCU19">
        <f>'SEGUIMIENTO CONVENIOS'!RCP572</f>
        <v>0</v>
      </c>
      <c r="RCV19">
        <f>'SEGUIMIENTO CONVENIOS'!RCQ572</f>
        <v>0</v>
      </c>
      <c r="RCW19">
        <f>'SEGUIMIENTO CONVENIOS'!RCR572</f>
        <v>0</v>
      </c>
      <c r="RCX19">
        <f>'SEGUIMIENTO CONVENIOS'!RCS572</f>
        <v>0</v>
      </c>
      <c r="RCY19">
        <f>'SEGUIMIENTO CONVENIOS'!RCT572</f>
        <v>0</v>
      </c>
      <c r="RCZ19">
        <f>'SEGUIMIENTO CONVENIOS'!RCU572</f>
        <v>0</v>
      </c>
      <c r="RDA19">
        <f>'SEGUIMIENTO CONVENIOS'!RCV572</f>
        <v>0</v>
      </c>
      <c r="RDB19">
        <f>'SEGUIMIENTO CONVENIOS'!RCW572</f>
        <v>0</v>
      </c>
      <c r="RDC19">
        <f>'SEGUIMIENTO CONVENIOS'!RCX572</f>
        <v>0</v>
      </c>
      <c r="RDD19">
        <f>'SEGUIMIENTO CONVENIOS'!RCY572</f>
        <v>0</v>
      </c>
      <c r="RDE19">
        <f>'SEGUIMIENTO CONVENIOS'!RCZ572</f>
        <v>0</v>
      </c>
      <c r="RDF19">
        <f>'SEGUIMIENTO CONVENIOS'!RDA572</f>
        <v>0</v>
      </c>
      <c r="RDG19">
        <f>'SEGUIMIENTO CONVENIOS'!RDB572</f>
        <v>0</v>
      </c>
      <c r="RDH19">
        <f>'SEGUIMIENTO CONVENIOS'!RDC572</f>
        <v>0</v>
      </c>
      <c r="RDI19">
        <f>'SEGUIMIENTO CONVENIOS'!RDD572</f>
        <v>0</v>
      </c>
      <c r="RDJ19">
        <f>'SEGUIMIENTO CONVENIOS'!RDE572</f>
        <v>0</v>
      </c>
      <c r="RDK19">
        <f>'SEGUIMIENTO CONVENIOS'!RDF572</f>
        <v>0</v>
      </c>
      <c r="RDL19">
        <f>'SEGUIMIENTO CONVENIOS'!RDG572</f>
        <v>0</v>
      </c>
      <c r="RDM19">
        <f>'SEGUIMIENTO CONVENIOS'!RDH572</f>
        <v>0</v>
      </c>
      <c r="RDN19">
        <f>'SEGUIMIENTO CONVENIOS'!RDI572</f>
        <v>0</v>
      </c>
      <c r="RDO19">
        <f>'SEGUIMIENTO CONVENIOS'!RDJ572</f>
        <v>0</v>
      </c>
      <c r="RDP19">
        <f>'SEGUIMIENTO CONVENIOS'!RDK572</f>
        <v>0</v>
      </c>
      <c r="RDQ19">
        <f>'SEGUIMIENTO CONVENIOS'!RDL572</f>
        <v>0</v>
      </c>
      <c r="RDR19">
        <f>'SEGUIMIENTO CONVENIOS'!RDM572</f>
        <v>0</v>
      </c>
      <c r="RDS19">
        <f>'SEGUIMIENTO CONVENIOS'!RDN572</f>
        <v>0</v>
      </c>
      <c r="RDT19">
        <f>'SEGUIMIENTO CONVENIOS'!RDO572</f>
        <v>0</v>
      </c>
      <c r="RDU19">
        <f>'SEGUIMIENTO CONVENIOS'!RDP572</f>
        <v>0</v>
      </c>
      <c r="RDV19">
        <f>'SEGUIMIENTO CONVENIOS'!RDQ572</f>
        <v>0</v>
      </c>
      <c r="RDW19">
        <f>'SEGUIMIENTO CONVENIOS'!RDR572</f>
        <v>0</v>
      </c>
      <c r="RDX19">
        <f>'SEGUIMIENTO CONVENIOS'!RDS572</f>
        <v>0</v>
      </c>
      <c r="RDY19">
        <f>'SEGUIMIENTO CONVENIOS'!RDT572</f>
        <v>0</v>
      </c>
      <c r="RDZ19">
        <f>'SEGUIMIENTO CONVENIOS'!RDU572</f>
        <v>0</v>
      </c>
      <c r="REA19">
        <f>'SEGUIMIENTO CONVENIOS'!RDV572</f>
        <v>0</v>
      </c>
      <c r="REB19">
        <f>'SEGUIMIENTO CONVENIOS'!RDW572</f>
        <v>0</v>
      </c>
      <c r="REC19">
        <f>'SEGUIMIENTO CONVENIOS'!RDX572</f>
        <v>0</v>
      </c>
      <c r="RED19">
        <f>'SEGUIMIENTO CONVENIOS'!RDY572</f>
        <v>0</v>
      </c>
      <c r="REE19">
        <f>'SEGUIMIENTO CONVENIOS'!RDZ572</f>
        <v>0</v>
      </c>
      <c r="REF19">
        <f>'SEGUIMIENTO CONVENIOS'!REA572</f>
        <v>0</v>
      </c>
      <c r="REG19">
        <f>'SEGUIMIENTO CONVENIOS'!REB572</f>
        <v>0</v>
      </c>
      <c r="REH19">
        <f>'SEGUIMIENTO CONVENIOS'!REC572</f>
        <v>0</v>
      </c>
      <c r="REI19">
        <f>'SEGUIMIENTO CONVENIOS'!RED572</f>
        <v>0</v>
      </c>
      <c r="REJ19">
        <f>'SEGUIMIENTO CONVENIOS'!REE572</f>
        <v>0</v>
      </c>
      <c r="REK19">
        <f>'SEGUIMIENTO CONVENIOS'!REF572</f>
        <v>0</v>
      </c>
      <c r="REL19">
        <f>'SEGUIMIENTO CONVENIOS'!REG572</f>
        <v>0</v>
      </c>
      <c r="REM19">
        <f>'SEGUIMIENTO CONVENIOS'!REH572</f>
        <v>0</v>
      </c>
      <c r="REN19">
        <f>'SEGUIMIENTO CONVENIOS'!REI572</f>
        <v>0</v>
      </c>
      <c r="REO19">
        <f>'SEGUIMIENTO CONVENIOS'!REJ572</f>
        <v>0</v>
      </c>
      <c r="REP19">
        <f>'SEGUIMIENTO CONVENIOS'!REK572</f>
        <v>0</v>
      </c>
      <c r="REQ19">
        <f>'SEGUIMIENTO CONVENIOS'!REL572</f>
        <v>0</v>
      </c>
      <c r="RER19">
        <f>'SEGUIMIENTO CONVENIOS'!REM572</f>
        <v>0</v>
      </c>
      <c r="RES19">
        <f>'SEGUIMIENTO CONVENIOS'!REN572</f>
        <v>0</v>
      </c>
      <c r="RET19">
        <f>'SEGUIMIENTO CONVENIOS'!REO572</f>
        <v>0</v>
      </c>
      <c r="REU19">
        <f>'SEGUIMIENTO CONVENIOS'!REP572</f>
        <v>0</v>
      </c>
      <c r="REV19">
        <f>'SEGUIMIENTO CONVENIOS'!REQ572</f>
        <v>0</v>
      </c>
      <c r="REW19">
        <f>'SEGUIMIENTO CONVENIOS'!RER572</f>
        <v>0</v>
      </c>
      <c r="REX19">
        <f>'SEGUIMIENTO CONVENIOS'!RES572</f>
        <v>0</v>
      </c>
      <c r="REY19">
        <f>'SEGUIMIENTO CONVENIOS'!RET572</f>
        <v>0</v>
      </c>
      <c r="REZ19">
        <f>'SEGUIMIENTO CONVENIOS'!REU572</f>
        <v>0</v>
      </c>
      <c r="RFA19">
        <f>'SEGUIMIENTO CONVENIOS'!REV572</f>
        <v>0</v>
      </c>
      <c r="RFB19">
        <f>'SEGUIMIENTO CONVENIOS'!REW572</f>
        <v>0</v>
      </c>
      <c r="RFC19">
        <f>'SEGUIMIENTO CONVENIOS'!REX572</f>
        <v>0</v>
      </c>
      <c r="RFD19">
        <f>'SEGUIMIENTO CONVENIOS'!REY572</f>
        <v>0</v>
      </c>
      <c r="RFE19">
        <f>'SEGUIMIENTO CONVENIOS'!REZ572</f>
        <v>0</v>
      </c>
      <c r="RFF19">
        <f>'SEGUIMIENTO CONVENIOS'!RFA572</f>
        <v>0</v>
      </c>
      <c r="RFG19">
        <f>'SEGUIMIENTO CONVENIOS'!RFB572</f>
        <v>0</v>
      </c>
      <c r="RFH19">
        <f>'SEGUIMIENTO CONVENIOS'!RFC572</f>
        <v>0</v>
      </c>
      <c r="RFI19">
        <f>'SEGUIMIENTO CONVENIOS'!RFD572</f>
        <v>0</v>
      </c>
      <c r="RFJ19">
        <f>'SEGUIMIENTO CONVENIOS'!RFE572</f>
        <v>0</v>
      </c>
      <c r="RFK19">
        <f>'SEGUIMIENTO CONVENIOS'!RFF572</f>
        <v>0</v>
      </c>
      <c r="RFL19">
        <f>'SEGUIMIENTO CONVENIOS'!RFG572</f>
        <v>0</v>
      </c>
      <c r="RFM19">
        <f>'SEGUIMIENTO CONVENIOS'!RFH572</f>
        <v>0</v>
      </c>
      <c r="RFN19">
        <f>'SEGUIMIENTO CONVENIOS'!RFI572</f>
        <v>0</v>
      </c>
      <c r="RFO19">
        <f>'SEGUIMIENTO CONVENIOS'!RFJ572</f>
        <v>0</v>
      </c>
      <c r="RFP19">
        <f>'SEGUIMIENTO CONVENIOS'!RFK572</f>
        <v>0</v>
      </c>
      <c r="RFQ19">
        <f>'SEGUIMIENTO CONVENIOS'!RFL572</f>
        <v>0</v>
      </c>
      <c r="RFR19">
        <f>'SEGUIMIENTO CONVENIOS'!RFM572</f>
        <v>0</v>
      </c>
      <c r="RFS19">
        <f>'SEGUIMIENTO CONVENIOS'!RFN572</f>
        <v>0</v>
      </c>
      <c r="RFT19">
        <f>'SEGUIMIENTO CONVENIOS'!RFO572</f>
        <v>0</v>
      </c>
      <c r="RFU19">
        <f>'SEGUIMIENTO CONVENIOS'!RFP572</f>
        <v>0</v>
      </c>
      <c r="RFV19">
        <f>'SEGUIMIENTO CONVENIOS'!RFQ572</f>
        <v>0</v>
      </c>
      <c r="RFW19">
        <f>'SEGUIMIENTO CONVENIOS'!RFR572</f>
        <v>0</v>
      </c>
      <c r="RFX19">
        <f>'SEGUIMIENTO CONVENIOS'!RFS572</f>
        <v>0</v>
      </c>
      <c r="RFY19">
        <f>'SEGUIMIENTO CONVENIOS'!RFT572</f>
        <v>0</v>
      </c>
      <c r="RFZ19">
        <f>'SEGUIMIENTO CONVENIOS'!RFU572</f>
        <v>0</v>
      </c>
      <c r="RGA19">
        <f>'SEGUIMIENTO CONVENIOS'!RFV572</f>
        <v>0</v>
      </c>
      <c r="RGB19">
        <f>'SEGUIMIENTO CONVENIOS'!RFW572</f>
        <v>0</v>
      </c>
      <c r="RGC19">
        <f>'SEGUIMIENTO CONVENIOS'!RFX572</f>
        <v>0</v>
      </c>
      <c r="RGD19">
        <f>'SEGUIMIENTO CONVENIOS'!RFY572</f>
        <v>0</v>
      </c>
      <c r="RGE19">
        <f>'SEGUIMIENTO CONVENIOS'!RFZ572</f>
        <v>0</v>
      </c>
      <c r="RGF19">
        <f>'SEGUIMIENTO CONVENIOS'!RGA572</f>
        <v>0</v>
      </c>
      <c r="RGG19">
        <f>'SEGUIMIENTO CONVENIOS'!RGB572</f>
        <v>0</v>
      </c>
      <c r="RGH19">
        <f>'SEGUIMIENTO CONVENIOS'!RGC572</f>
        <v>0</v>
      </c>
      <c r="RGI19">
        <f>'SEGUIMIENTO CONVENIOS'!RGD572</f>
        <v>0</v>
      </c>
      <c r="RGJ19">
        <f>'SEGUIMIENTO CONVENIOS'!RGE572</f>
        <v>0</v>
      </c>
      <c r="RGK19">
        <f>'SEGUIMIENTO CONVENIOS'!RGF572</f>
        <v>0</v>
      </c>
      <c r="RGL19">
        <f>'SEGUIMIENTO CONVENIOS'!RGG572</f>
        <v>0</v>
      </c>
      <c r="RGM19">
        <f>'SEGUIMIENTO CONVENIOS'!RGH572</f>
        <v>0</v>
      </c>
      <c r="RGN19">
        <f>'SEGUIMIENTO CONVENIOS'!RGI572</f>
        <v>0</v>
      </c>
      <c r="RGO19">
        <f>'SEGUIMIENTO CONVENIOS'!RGJ572</f>
        <v>0</v>
      </c>
      <c r="RGP19">
        <f>'SEGUIMIENTO CONVENIOS'!RGK572</f>
        <v>0</v>
      </c>
      <c r="RGQ19">
        <f>'SEGUIMIENTO CONVENIOS'!RGL572</f>
        <v>0</v>
      </c>
      <c r="RGR19">
        <f>'SEGUIMIENTO CONVENIOS'!RGM572</f>
        <v>0</v>
      </c>
      <c r="RGS19">
        <f>'SEGUIMIENTO CONVENIOS'!RGN572</f>
        <v>0</v>
      </c>
      <c r="RGT19">
        <f>'SEGUIMIENTO CONVENIOS'!RGO572</f>
        <v>0</v>
      </c>
      <c r="RGU19">
        <f>'SEGUIMIENTO CONVENIOS'!RGP572</f>
        <v>0</v>
      </c>
      <c r="RGV19">
        <f>'SEGUIMIENTO CONVENIOS'!RGQ572</f>
        <v>0</v>
      </c>
      <c r="RGW19">
        <f>'SEGUIMIENTO CONVENIOS'!RGR572</f>
        <v>0</v>
      </c>
      <c r="RGX19">
        <f>'SEGUIMIENTO CONVENIOS'!RGS572</f>
        <v>0</v>
      </c>
      <c r="RGY19">
        <f>'SEGUIMIENTO CONVENIOS'!RGT572</f>
        <v>0</v>
      </c>
      <c r="RGZ19">
        <f>'SEGUIMIENTO CONVENIOS'!RGU572</f>
        <v>0</v>
      </c>
      <c r="RHA19">
        <f>'SEGUIMIENTO CONVENIOS'!RGV572</f>
        <v>0</v>
      </c>
      <c r="RHB19">
        <f>'SEGUIMIENTO CONVENIOS'!RGW572</f>
        <v>0</v>
      </c>
      <c r="RHC19">
        <f>'SEGUIMIENTO CONVENIOS'!RGX572</f>
        <v>0</v>
      </c>
      <c r="RHD19">
        <f>'SEGUIMIENTO CONVENIOS'!RGY572</f>
        <v>0</v>
      </c>
      <c r="RHE19">
        <f>'SEGUIMIENTO CONVENIOS'!RGZ572</f>
        <v>0</v>
      </c>
      <c r="RHF19">
        <f>'SEGUIMIENTO CONVENIOS'!RHA572</f>
        <v>0</v>
      </c>
      <c r="RHG19">
        <f>'SEGUIMIENTO CONVENIOS'!RHB572</f>
        <v>0</v>
      </c>
      <c r="RHH19">
        <f>'SEGUIMIENTO CONVENIOS'!RHC572</f>
        <v>0</v>
      </c>
      <c r="RHI19">
        <f>'SEGUIMIENTO CONVENIOS'!RHD572</f>
        <v>0</v>
      </c>
      <c r="RHJ19">
        <f>'SEGUIMIENTO CONVENIOS'!RHE572</f>
        <v>0</v>
      </c>
      <c r="RHK19">
        <f>'SEGUIMIENTO CONVENIOS'!RHF572</f>
        <v>0</v>
      </c>
      <c r="RHL19">
        <f>'SEGUIMIENTO CONVENIOS'!RHG572</f>
        <v>0</v>
      </c>
      <c r="RHM19">
        <f>'SEGUIMIENTO CONVENIOS'!RHH572</f>
        <v>0</v>
      </c>
      <c r="RHN19">
        <f>'SEGUIMIENTO CONVENIOS'!RHI572</f>
        <v>0</v>
      </c>
      <c r="RHO19">
        <f>'SEGUIMIENTO CONVENIOS'!RHJ572</f>
        <v>0</v>
      </c>
      <c r="RHP19">
        <f>'SEGUIMIENTO CONVENIOS'!RHK572</f>
        <v>0</v>
      </c>
      <c r="RHQ19">
        <f>'SEGUIMIENTO CONVENIOS'!RHL572</f>
        <v>0</v>
      </c>
      <c r="RHR19">
        <f>'SEGUIMIENTO CONVENIOS'!RHM572</f>
        <v>0</v>
      </c>
      <c r="RHS19">
        <f>'SEGUIMIENTO CONVENIOS'!RHN572</f>
        <v>0</v>
      </c>
      <c r="RHT19">
        <f>'SEGUIMIENTO CONVENIOS'!RHO572</f>
        <v>0</v>
      </c>
      <c r="RHU19">
        <f>'SEGUIMIENTO CONVENIOS'!RHP572</f>
        <v>0</v>
      </c>
      <c r="RHV19">
        <f>'SEGUIMIENTO CONVENIOS'!RHQ572</f>
        <v>0</v>
      </c>
      <c r="RHW19">
        <f>'SEGUIMIENTO CONVENIOS'!RHR572</f>
        <v>0</v>
      </c>
      <c r="RHX19">
        <f>'SEGUIMIENTO CONVENIOS'!RHS572</f>
        <v>0</v>
      </c>
      <c r="RHY19">
        <f>'SEGUIMIENTO CONVENIOS'!RHT572</f>
        <v>0</v>
      </c>
      <c r="RHZ19">
        <f>'SEGUIMIENTO CONVENIOS'!RHU572</f>
        <v>0</v>
      </c>
      <c r="RIA19">
        <f>'SEGUIMIENTO CONVENIOS'!RHV572</f>
        <v>0</v>
      </c>
      <c r="RIB19">
        <f>'SEGUIMIENTO CONVENIOS'!RHW572</f>
        <v>0</v>
      </c>
      <c r="RIC19">
        <f>'SEGUIMIENTO CONVENIOS'!RHX572</f>
        <v>0</v>
      </c>
      <c r="RID19">
        <f>'SEGUIMIENTO CONVENIOS'!RHY572</f>
        <v>0</v>
      </c>
      <c r="RIE19">
        <f>'SEGUIMIENTO CONVENIOS'!RHZ572</f>
        <v>0</v>
      </c>
      <c r="RIF19">
        <f>'SEGUIMIENTO CONVENIOS'!RIA572</f>
        <v>0</v>
      </c>
      <c r="RIG19">
        <f>'SEGUIMIENTO CONVENIOS'!RIB572</f>
        <v>0</v>
      </c>
      <c r="RIH19">
        <f>'SEGUIMIENTO CONVENIOS'!RIC572</f>
        <v>0</v>
      </c>
      <c r="RII19">
        <f>'SEGUIMIENTO CONVENIOS'!RID572</f>
        <v>0</v>
      </c>
      <c r="RIJ19">
        <f>'SEGUIMIENTO CONVENIOS'!RIE572</f>
        <v>0</v>
      </c>
      <c r="RIK19">
        <f>'SEGUIMIENTO CONVENIOS'!RIF572</f>
        <v>0</v>
      </c>
      <c r="RIL19">
        <f>'SEGUIMIENTO CONVENIOS'!RIG572</f>
        <v>0</v>
      </c>
      <c r="RIM19">
        <f>'SEGUIMIENTO CONVENIOS'!RIH572</f>
        <v>0</v>
      </c>
      <c r="RIN19">
        <f>'SEGUIMIENTO CONVENIOS'!RII572</f>
        <v>0</v>
      </c>
      <c r="RIO19">
        <f>'SEGUIMIENTO CONVENIOS'!RIJ572</f>
        <v>0</v>
      </c>
      <c r="RIP19">
        <f>'SEGUIMIENTO CONVENIOS'!RIK572</f>
        <v>0</v>
      </c>
      <c r="RIQ19">
        <f>'SEGUIMIENTO CONVENIOS'!RIL572</f>
        <v>0</v>
      </c>
      <c r="RIR19">
        <f>'SEGUIMIENTO CONVENIOS'!RIM572</f>
        <v>0</v>
      </c>
      <c r="RIS19">
        <f>'SEGUIMIENTO CONVENIOS'!RIN572</f>
        <v>0</v>
      </c>
      <c r="RIT19">
        <f>'SEGUIMIENTO CONVENIOS'!RIO572</f>
        <v>0</v>
      </c>
      <c r="RIU19">
        <f>'SEGUIMIENTO CONVENIOS'!RIP572</f>
        <v>0</v>
      </c>
      <c r="RIV19">
        <f>'SEGUIMIENTO CONVENIOS'!RIQ572</f>
        <v>0</v>
      </c>
      <c r="RIW19">
        <f>'SEGUIMIENTO CONVENIOS'!RIR572</f>
        <v>0</v>
      </c>
      <c r="RIX19">
        <f>'SEGUIMIENTO CONVENIOS'!RIS572</f>
        <v>0</v>
      </c>
      <c r="RIY19">
        <f>'SEGUIMIENTO CONVENIOS'!RIT572</f>
        <v>0</v>
      </c>
      <c r="RIZ19">
        <f>'SEGUIMIENTO CONVENIOS'!RIU572</f>
        <v>0</v>
      </c>
      <c r="RJA19">
        <f>'SEGUIMIENTO CONVENIOS'!RIV572</f>
        <v>0</v>
      </c>
      <c r="RJB19">
        <f>'SEGUIMIENTO CONVENIOS'!RIW572</f>
        <v>0</v>
      </c>
      <c r="RJC19">
        <f>'SEGUIMIENTO CONVENIOS'!RIX572</f>
        <v>0</v>
      </c>
      <c r="RJD19">
        <f>'SEGUIMIENTO CONVENIOS'!RIY572</f>
        <v>0</v>
      </c>
      <c r="RJE19">
        <f>'SEGUIMIENTO CONVENIOS'!RIZ572</f>
        <v>0</v>
      </c>
      <c r="RJF19">
        <f>'SEGUIMIENTO CONVENIOS'!RJA572</f>
        <v>0</v>
      </c>
      <c r="RJG19">
        <f>'SEGUIMIENTO CONVENIOS'!RJB572</f>
        <v>0</v>
      </c>
      <c r="RJH19">
        <f>'SEGUIMIENTO CONVENIOS'!RJC572</f>
        <v>0</v>
      </c>
      <c r="RJI19">
        <f>'SEGUIMIENTO CONVENIOS'!RJD572</f>
        <v>0</v>
      </c>
      <c r="RJJ19">
        <f>'SEGUIMIENTO CONVENIOS'!RJE572</f>
        <v>0</v>
      </c>
      <c r="RJK19">
        <f>'SEGUIMIENTO CONVENIOS'!RJF572</f>
        <v>0</v>
      </c>
      <c r="RJL19">
        <f>'SEGUIMIENTO CONVENIOS'!RJG572</f>
        <v>0</v>
      </c>
      <c r="RJM19">
        <f>'SEGUIMIENTO CONVENIOS'!RJH572</f>
        <v>0</v>
      </c>
      <c r="RJN19">
        <f>'SEGUIMIENTO CONVENIOS'!RJI572</f>
        <v>0</v>
      </c>
      <c r="RJO19">
        <f>'SEGUIMIENTO CONVENIOS'!RJJ572</f>
        <v>0</v>
      </c>
      <c r="RJP19">
        <f>'SEGUIMIENTO CONVENIOS'!RJK572</f>
        <v>0</v>
      </c>
      <c r="RJQ19">
        <f>'SEGUIMIENTO CONVENIOS'!RJL572</f>
        <v>0</v>
      </c>
      <c r="RJR19">
        <f>'SEGUIMIENTO CONVENIOS'!RJM572</f>
        <v>0</v>
      </c>
      <c r="RJS19">
        <f>'SEGUIMIENTO CONVENIOS'!RJN572</f>
        <v>0</v>
      </c>
      <c r="RJT19">
        <f>'SEGUIMIENTO CONVENIOS'!RJO572</f>
        <v>0</v>
      </c>
      <c r="RJU19">
        <f>'SEGUIMIENTO CONVENIOS'!RJP572</f>
        <v>0</v>
      </c>
      <c r="RJV19">
        <f>'SEGUIMIENTO CONVENIOS'!RJQ572</f>
        <v>0</v>
      </c>
      <c r="RJW19">
        <f>'SEGUIMIENTO CONVENIOS'!RJR572</f>
        <v>0</v>
      </c>
      <c r="RJX19">
        <f>'SEGUIMIENTO CONVENIOS'!RJS572</f>
        <v>0</v>
      </c>
      <c r="RJY19">
        <f>'SEGUIMIENTO CONVENIOS'!RJT572</f>
        <v>0</v>
      </c>
      <c r="RJZ19">
        <f>'SEGUIMIENTO CONVENIOS'!RJU572</f>
        <v>0</v>
      </c>
      <c r="RKA19">
        <f>'SEGUIMIENTO CONVENIOS'!RJV572</f>
        <v>0</v>
      </c>
      <c r="RKB19">
        <f>'SEGUIMIENTO CONVENIOS'!RJW572</f>
        <v>0</v>
      </c>
      <c r="RKC19">
        <f>'SEGUIMIENTO CONVENIOS'!RJX572</f>
        <v>0</v>
      </c>
      <c r="RKD19">
        <f>'SEGUIMIENTO CONVENIOS'!RJY572</f>
        <v>0</v>
      </c>
      <c r="RKE19">
        <f>'SEGUIMIENTO CONVENIOS'!RJZ572</f>
        <v>0</v>
      </c>
      <c r="RKF19">
        <f>'SEGUIMIENTO CONVENIOS'!RKA572</f>
        <v>0</v>
      </c>
      <c r="RKG19">
        <f>'SEGUIMIENTO CONVENIOS'!RKB572</f>
        <v>0</v>
      </c>
      <c r="RKH19">
        <f>'SEGUIMIENTO CONVENIOS'!RKC572</f>
        <v>0</v>
      </c>
      <c r="RKI19">
        <f>'SEGUIMIENTO CONVENIOS'!RKD572</f>
        <v>0</v>
      </c>
      <c r="RKJ19">
        <f>'SEGUIMIENTO CONVENIOS'!RKE572</f>
        <v>0</v>
      </c>
      <c r="RKK19">
        <f>'SEGUIMIENTO CONVENIOS'!RKF572</f>
        <v>0</v>
      </c>
      <c r="RKL19">
        <f>'SEGUIMIENTO CONVENIOS'!RKG572</f>
        <v>0</v>
      </c>
      <c r="RKM19">
        <f>'SEGUIMIENTO CONVENIOS'!RKH572</f>
        <v>0</v>
      </c>
      <c r="RKN19">
        <f>'SEGUIMIENTO CONVENIOS'!RKI572</f>
        <v>0</v>
      </c>
      <c r="RKO19">
        <f>'SEGUIMIENTO CONVENIOS'!RKJ572</f>
        <v>0</v>
      </c>
      <c r="RKP19">
        <f>'SEGUIMIENTO CONVENIOS'!RKK572</f>
        <v>0</v>
      </c>
      <c r="RKQ19">
        <f>'SEGUIMIENTO CONVENIOS'!RKL572</f>
        <v>0</v>
      </c>
      <c r="RKR19">
        <f>'SEGUIMIENTO CONVENIOS'!RKM572</f>
        <v>0</v>
      </c>
      <c r="RKS19">
        <f>'SEGUIMIENTO CONVENIOS'!RKN572</f>
        <v>0</v>
      </c>
      <c r="RKT19">
        <f>'SEGUIMIENTO CONVENIOS'!RKO572</f>
        <v>0</v>
      </c>
      <c r="RKU19">
        <f>'SEGUIMIENTO CONVENIOS'!RKP572</f>
        <v>0</v>
      </c>
      <c r="RKV19">
        <f>'SEGUIMIENTO CONVENIOS'!RKQ572</f>
        <v>0</v>
      </c>
      <c r="RKW19">
        <f>'SEGUIMIENTO CONVENIOS'!RKR572</f>
        <v>0</v>
      </c>
      <c r="RKX19">
        <f>'SEGUIMIENTO CONVENIOS'!RKS572</f>
        <v>0</v>
      </c>
      <c r="RKY19">
        <f>'SEGUIMIENTO CONVENIOS'!RKT572</f>
        <v>0</v>
      </c>
      <c r="RKZ19">
        <f>'SEGUIMIENTO CONVENIOS'!RKU572</f>
        <v>0</v>
      </c>
      <c r="RLA19">
        <f>'SEGUIMIENTO CONVENIOS'!RKV572</f>
        <v>0</v>
      </c>
      <c r="RLB19">
        <f>'SEGUIMIENTO CONVENIOS'!RKW572</f>
        <v>0</v>
      </c>
      <c r="RLC19">
        <f>'SEGUIMIENTO CONVENIOS'!RKX572</f>
        <v>0</v>
      </c>
      <c r="RLD19">
        <f>'SEGUIMIENTO CONVENIOS'!RKY572</f>
        <v>0</v>
      </c>
      <c r="RLE19">
        <f>'SEGUIMIENTO CONVENIOS'!RKZ572</f>
        <v>0</v>
      </c>
      <c r="RLF19">
        <f>'SEGUIMIENTO CONVENIOS'!RLA572</f>
        <v>0</v>
      </c>
      <c r="RLG19">
        <f>'SEGUIMIENTO CONVENIOS'!RLB572</f>
        <v>0</v>
      </c>
      <c r="RLH19">
        <f>'SEGUIMIENTO CONVENIOS'!RLC572</f>
        <v>0</v>
      </c>
      <c r="RLI19">
        <f>'SEGUIMIENTO CONVENIOS'!RLD572</f>
        <v>0</v>
      </c>
      <c r="RLJ19">
        <f>'SEGUIMIENTO CONVENIOS'!RLE572</f>
        <v>0</v>
      </c>
      <c r="RLK19">
        <f>'SEGUIMIENTO CONVENIOS'!RLF572</f>
        <v>0</v>
      </c>
      <c r="RLL19">
        <f>'SEGUIMIENTO CONVENIOS'!RLG572</f>
        <v>0</v>
      </c>
      <c r="RLM19">
        <f>'SEGUIMIENTO CONVENIOS'!RLH572</f>
        <v>0</v>
      </c>
      <c r="RLN19">
        <f>'SEGUIMIENTO CONVENIOS'!RLI572</f>
        <v>0</v>
      </c>
      <c r="RLO19">
        <f>'SEGUIMIENTO CONVENIOS'!RLJ572</f>
        <v>0</v>
      </c>
      <c r="RLP19">
        <f>'SEGUIMIENTO CONVENIOS'!RLK572</f>
        <v>0</v>
      </c>
      <c r="RLQ19">
        <f>'SEGUIMIENTO CONVENIOS'!RLL572</f>
        <v>0</v>
      </c>
      <c r="RLR19">
        <f>'SEGUIMIENTO CONVENIOS'!RLM572</f>
        <v>0</v>
      </c>
      <c r="RLS19">
        <f>'SEGUIMIENTO CONVENIOS'!RLN572</f>
        <v>0</v>
      </c>
      <c r="RLT19">
        <f>'SEGUIMIENTO CONVENIOS'!RLO572</f>
        <v>0</v>
      </c>
      <c r="RLU19">
        <f>'SEGUIMIENTO CONVENIOS'!RLP572</f>
        <v>0</v>
      </c>
      <c r="RLV19">
        <f>'SEGUIMIENTO CONVENIOS'!RLQ572</f>
        <v>0</v>
      </c>
      <c r="RLW19">
        <f>'SEGUIMIENTO CONVENIOS'!RLR572</f>
        <v>0</v>
      </c>
      <c r="RLX19">
        <f>'SEGUIMIENTO CONVENIOS'!RLS572</f>
        <v>0</v>
      </c>
      <c r="RLY19">
        <f>'SEGUIMIENTO CONVENIOS'!RLT572</f>
        <v>0</v>
      </c>
      <c r="RLZ19">
        <f>'SEGUIMIENTO CONVENIOS'!RLU572</f>
        <v>0</v>
      </c>
      <c r="RMA19">
        <f>'SEGUIMIENTO CONVENIOS'!RLV572</f>
        <v>0</v>
      </c>
      <c r="RMB19">
        <f>'SEGUIMIENTO CONVENIOS'!RLW572</f>
        <v>0</v>
      </c>
      <c r="RMC19">
        <f>'SEGUIMIENTO CONVENIOS'!RLX572</f>
        <v>0</v>
      </c>
      <c r="RMD19">
        <f>'SEGUIMIENTO CONVENIOS'!RLY572</f>
        <v>0</v>
      </c>
      <c r="RME19">
        <f>'SEGUIMIENTO CONVENIOS'!RLZ572</f>
        <v>0</v>
      </c>
      <c r="RMF19">
        <f>'SEGUIMIENTO CONVENIOS'!RMA572</f>
        <v>0</v>
      </c>
      <c r="RMG19">
        <f>'SEGUIMIENTO CONVENIOS'!RMB572</f>
        <v>0</v>
      </c>
      <c r="RMH19">
        <f>'SEGUIMIENTO CONVENIOS'!RMC572</f>
        <v>0</v>
      </c>
      <c r="RMI19">
        <f>'SEGUIMIENTO CONVENIOS'!RMD572</f>
        <v>0</v>
      </c>
      <c r="RMJ19">
        <f>'SEGUIMIENTO CONVENIOS'!RME572</f>
        <v>0</v>
      </c>
      <c r="RMK19">
        <f>'SEGUIMIENTO CONVENIOS'!RMF572</f>
        <v>0</v>
      </c>
      <c r="RML19">
        <f>'SEGUIMIENTO CONVENIOS'!RMG572</f>
        <v>0</v>
      </c>
      <c r="RMM19">
        <f>'SEGUIMIENTO CONVENIOS'!RMH572</f>
        <v>0</v>
      </c>
      <c r="RMN19">
        <f>'SEGUIMIENTO CONVENIOS'!RMI572</f>
        <v>0</v>
      </c>
      <c r="RMO19">
        <f>'SEGUIMIENTO CONVENIOS'!RMJ572</f>
        <v>0</v>
      </c>
      <c r="RMP19">
        <f>'SEGUIMIENTO CONVENIOS'!RMK572</f>
        <v>0</v>
      </c>
      <c r="RMQ19">
        <f>'SEGUIMIENTO CONVENIOS'!RML572</f>
        <v>0</v>
      </c>
      <c r="RMR19">
        <f>'SEGUIMIENTO CONVENIOS'!RMM572</f>
        <v>0</v>
      </c>
      <c r="RMS19">
        <f>'SEGUIMIENTO CONVENIOS'!RMN572</f>
        <v>0</v>
      </c>
      <c r="RMT19">
        <f>'SEGUIMIENTO CONVENIOS'!RMO572</f>
        <v>0</v>
      </c>
      <c r="RMU19">
        <f>'SEGUIMIENTO CONVENIOS'!RMP572</f>
        <v>0</v>
      </c>
      <c r="RMV19">
        <f>'SEGUIMIENTO CONVENIOS'!RMQ572</f>
        <v>0</v>
      </c>
      <c r="RMW19">
        <f>'SEGUIMIENTO CONVENIOS'!RMR572</f>
        <v>0</v>
      </c>
      <c r="RMX19">
        <f>'SEGUIMIENTO CONVENIOS'!RMS572</f>
        <v>0</v>
      </c>
      <c r="RMY19">
        <f>'SEGUIMIENTO CONVENIOS'!RMT572</f>
        <v>0</v>
      </c>
      <c r="RMZ19">
        <f>'SEGUIMIENTO CONVENIOS'!RMU572</f>
        <v>0</v>
      </c>
      <c r="RNA19">
        <f>'SEGUIMIENTO CONVENIOS'!RMV572</f>
        <v>0</v>
      </c>
      <c r="RNB19">
        <f>'SEGUIMIENTO CONVENIOS'!RMW572</f>
        <v>0</v>
      </c>
      <c r="RNC19">
        <f>'SEGUIMIENTO CONVENIOS'!RMX572</f>
        <v>0</v>
      </c>
      <c r="RND19">
        <f>'SEGUIMIENTO CONVENIOS'!RMY572</f>
        <v>0</v>
      </c>
      <c r="RNE19">
        <f>'SEGUIMIENTO CONVENIOS'!RMZ572</f>
        <v>0</v>
      </c>
      <c r="RNF19">
        <f>'SEGUIMIENTO CONVENIOS'!RNA572</f>
        <v>0</v>
      </c>
      <c r="RNG19">
        <f>'SEGUIMIENTO CONVENIOS'!RNB572</f>
        <v>0</v>
      </c>
      <c r="RNH19">
        <f>'SEGUIMIENTO CONVENIOS'!RNC572</f>
        <v>0</v>
      </c>
      <c r="RNI19">
        <f>'SEGUIMIENTO CONVENIOS'!RND572</f>
        <v>0</v>
      </c>
      <c r="RNJ19">
        <f>'SEGUIMIENTO CONVENIOS'!RNE572</f>
        <v>0</v>
      </c>
      <c r="RNK19">
        <f>'SEGUIMIENTO CONVENIOS'!RNF572</f>
        <v>0</v>
      </c>
      <c r="RNL19">
        <f>'SEGUIMIENTO CONVENIOS'!RNG572</f>
        <v>0</v>
      </c>
      <c r="RNM19">
        <f>'SEGUIMIENTO CONVENIOS'!RNH572</f>
        <v>0</v>
      </c>
      <c r="RNN19">
        <f>'SEGUIMIENTO CONVENIOS'!RNI572</f>
        <v>0</v>
      </c>
      <c r="RNO19">
        <f>'SEGUIMIENTO CONVENIOS'!RNJ572</f>
        <v>0</v>
      </c>
      <c r="RNP19">
        <f>'SEGUIMIENTO CONVENIOS'!RNK572</f>
        <v>0</v>
      </c>
      <c r="RNQ19">
        <f>'SEGUIMIENTO CONVENIOS'!RNL572</f>
        <v>0</v>
      </c>
      <c r="RNR19">
        <f>'SEGUIMIENTO CONVENIOS'!RNM572</f>
        <v>0</v>
      </c>
      <c r="RNS19">
        <f>'SEGUIMIENTO CONVENIOS'!RNN572</f>
        <v>0</v>
      </c>
      <c r="RNT19">
        <f>'SEGUIMIENTO CONVENIOS'!RNO572</f>
        <v>0</v>
      </c>
      <c r="RNU19">
        <f>'SEGUIMIENTO CONVENIOS'!RNP572</f>
        <v>0</v>
      </c>
      <c r="RNV19">
        <f>'SEGUIMIENTO CONVENIOS'!RNQ572</f>
        <v>0</v>
      </c>
      <c r="RNW19">
        <f>'SEGUIMIENTO CONVENIOS'!RNR572</f>
        <v>0</v>
      </c>
      <c r="RNX19">
        <f>'SEGUIMIENTO CONVENIOS'!RNS572</f>
        <v>0</v>
      </c>
      <c r="RNY19">
        <f>'SEGUIMIENTO CONVENIOS'!RNT572</f>
        <v>0</v>
      </c>
      <c r="RNZ19">
        <f>'SEGUIMIENTO CONVENIOS'!RNU572</f>
        <v>0</v>
      </c>
      <c r="ROA19">
        <f>'SEGUIMIENTO CONVENIOS'!RNV572</f>
        <v>0</v>
      </c>
      <c r="ROB19">
        <f>'SEGUIMIENTO CONVENIOS'!RNW572</f>
        <v>0</v>
      </c>
      <c r="ROC19">
        <f>'SEGUIMIENTO CONVENIOS'!RNX572</f>
        <v>0</v>
      </c>
      <c r="ROD19">
        <f>'SEGUIMIENTO CONVENIOS'!RNY572</f>
        <v>0</v>
      </c>
      <c r="ROE19">
        <f>'SEGUIMIENTO CONVENIOS'!RNZ572</f>
        <v>0</v>
      </c>
      <c r="ROF19">
        <f>'SEGUIMIENTO CONVENIOS'!ROA572</f>
        <v>0</v>
      </c>
      <c r="ROG19">
        <f>'SEGUIMIENTO CONVENIOS'!ROB572</f>
        <v>0</v>
      </c>
      <c r="ROH19">
        <f>'SEGUIMIENTO CONVENIOS'!ROC572</f>
        <v>0</v>
      </c>
      <c r="ROI19">
        <f>'SEGUIMIENTO CONVENIOS'!ROD572</f>
        <v>0</v>
      </c>
      <c r="ROJ19">
        <f>'SEGUIMIENTO CONVENIOS'!ROE572</f>
        <v>0</v>
      </c>
      <c r="ROK19">
        <f>'SEGUIMIENTO CONVENIOS'!ROF572</f>
        <v>0</v>
      </c>
      <c r="ROL19">
        <f>'SEGUIMIENTO CONVENIOS'!ROG572</f>
        <v>0</v>
      </c>
      <c r="ROM19">
        <f>'SEGUIMIENTO CONVENIOS'!ROH572</f>
        <v>0</v>
      </c>
      <c r="RON19">
        <f>'SEGUIMIENTO CONVENIOS'!ROI572</f>
        <v>0</v>
      </c>
      <c r="ROO19">
        <f>'SEGUIMIENTO CONVENIOS'!ROJ572</f>
        <v>0</v>
      </c>
      <c r="ROP19">
        <f>'SEGUIMIENTO CONVENIOS'!ROK572</f>
        <v>0</v>
      </c>
      <c r="ROQ19">
        <f>'SEGUIMIENTO CONVENIOS'!ROL572</f>
        <v>0</v>
      </c>
      <c r="ROR19">
        <f>'SEGUIMIENTO CONVENIOS'!ROM572</f>
        <v>0</v>
      </c>
      <c r="ROS19">
        <f>'SEGUIMIENTO CONVENIOS'!RON572</f>
        <v>0</v>
      </c>
      <c r="ROT19">
        <f>'SEGUIMIENTO CONVENIOS'!ROO572</f>
        <v>0</v>
      </c>
      <c r="ROU19">
        <f>'SEGUIMIENTO CONVENIOS'!ROP572</f>
        <v>0</v>
      </c>
      <c r="ROV19">
        <f>'SEGUIMIENTO CONVENIOS'!ROQ572</f>
        <v>0</v>
      </c>
      <c r="ROW19">
        <f>'SEGUIMIENTO CONVENIOS'!ROR572</f>
        <v>0</v>
      </c>
      <c r="ROX19">
        <f>'SEGUIMIENTO CONVENIOS'!ROS572</f>
        <v>0</v>
      </c>
      <c r="ROY19">
        <f>'SEGUIMIENTO CONVENIOS'!ROT572</f>
        <v>0</v>
      </c>
      <c r="ROZ19">
        <f>'SEGUIMIENTO CONVENIOS'!ROU572</f>
        <v>0</v>
      </c>
      <c r="RPA19">
        <f>'SEGUIMIENTO CONVENIOS'!ROV572</f>
        <v>0</v>
      </c>
      <c r="RPB19">
        <f>'SEGUIMIENTO CONVENIOS'!ROW572</f>
        <v>0</v>
      </c>
      <c r="RPC19">
        <f>'SEGUIMIENTO CONVENIOS'!ROX572</f>
        <v>0</v>
      </c>
      <c r="RPD19">
        <f>'SEGUIMIENTO CONVENIOS'!ROY572</f>
        <v>0</v>
      </c>
      <c r="RPE19">
        <f>'SEGUIMIENTO CONVENIOS'!ROZ572</f>
        <v>0</v>
      </c>
      <c r="RPF19">
        <f>'SEGUIMIENTO CONVENIOS'!RPA572</f>
        <v>0</v>
      </c>
      <c r="RPG19">
        <f>'SEGUIMIENTO CONVENIOS'!RPB572</f>
        <v>0</v>
      </c>
      <c r="RPH19">
        <f>'SEGUIMIENTO CONVENIOS'!RPC572</f>
        <v>0</v>
      </c>
      <c r="RPI19">
        <f>'SEGUIMIENTO CONVENIOS'!RPD572</f>
        <v>0</v>
      </c>
      <c r="RPJ19">
        <f>'SEGUIMIENTO CONVENIOS'!RPE572</f>
        <v>0</v>
      </c>
      <c r="RPK19">
        <f>'SEGUIMIENTO CONVENIOS'!RPF572</f>
        <v>0</v>
      </c>
      <c r="RPL19">
        <f>'SEGUIMIENTO CONVENIOS'!RPG572</f>
        <v>0</v>
      </c>
      <c r="RPM19">
        <f>'SEGUIMIENTO CONVENIOS'!RPH572</f>
        <v>0</v>
      </c>
      <c r="RPN19">
        <f>'SEGUIMIENTO CONVENIOS'!RPI572</f>
        <v>0</v>
      </c>
      <c r="RPO19">
        <f>'SEGUIMIENTO CONVENIOS'!RPJ572</f>
        <v>0</v>
      </c>
      <c r="RPP19">
        <f>'SEGUIMIENTO CONVENIOS'!RPK572</f>
        <v>0</v>
      </c>
      <c r="RPQ19">
        <f>'SEGUIMIENTO CONVENIOS'!RPL572</f>
        <v>0</v>
      </c>
      <c r="RPR19">
        <f>'SEGUIMIENTO CONVENIOS'!RPM572</f>
        <v>0</v>
      </c>
      <c r="RPS19">
        <f>'SEGUIMIENTO CONVENIOS'!RPN572</f>
        <v>0</v>
      </c>
      <c r="RPT19">
        <f>'SEGUIMIENTO CONVENIOS'!RPO572</f>
        <v>0</v>
      </c>
      <c r="RPU19">
        <f>'SEGUIMIENTO CONVENIOS'!RPP572</f>
        <v>0</v>
      </c>
      <c r="RPV19">
        <f>'SEGUIMIENTO CONVENIOS'!RPQ572</f>
        <v>0</v>
      </c>
      <c r="RPW19">
        <f>'SEGUIMIENTO CONVENIOS'!RPR572</f>
        <v>0</v>
      </c>
      <c r="RPX19">
        <f>'SEGUIMIENTO CONVENIOS'!RPS572</f>
        <v>0</v>
      </c>
      <c r="RPY19">
        <f>'SEGUIMIENTO CONVENIOS'!RPT572</f>
        <v>0</v>
      </c>
      <c r="RPZ19">
        <f>'SEGUIMIENTO CONVENIOS'!RPU572</f>
        <v>0</v>
      </c>
      <c r="RQA19">
        <f>'SEGUIMIENTO CONVENIOS'!RPV572</f>
        <v>0</v>
      </c>
      <c r="RQB19">
        <f>'SEGUIMIENTO CONVENIOS'!RPW572</f>
        <v>0</v>
      </c>
      <c r="RQC19">
        <f>'SEGUIMIENTO CONVENIOS'!RPX572</f>
        <v>0</v>
      </c>
      <c r="RQD19">
        <f>'SEGUIMIENTO CONVENIOS'!RPY572</f>
        <v>0</v>
      </c>
      <c r="RQE19">
        <f>'SEGUIMIENTO CONVENIOS'!RPZ572</f>
        <v>0</v>
      </c>
      <c r="RQF19">
        <f>'SEGUIMIENTO CONVENIOS'!RQA572</f>
        <v>0</v>
      </c>
      <c r="RQG19">
        <f>'SEGUIMIENTO CONVENIOS'!RQB572</f>
        <v>0</v>
      </c>
      <c r="RQH19">
        <f>'SEGUIMIENTO CONVENIOS'!RQC572</f>
        <v>0</v>
      </c>
      <c r="RQI19">
        <f>'SEGUIMIENTO CONVENIOS'!RQD572</f>
        <v>0</v>
      </c>
      <c r="RQJ19">
        <f>'SEGUIMIENTO CONVENIOS'!RQE572</f>
        <v>0</v>
      </c>
      <c r="RQK19">
        <f>'SEGUIMIENTO CONVENIOS'!RQF572</f>
        <v>0</v>
      </c>
      <c r="RQL19">
        <f>'SEGUIMIENTO CONVENIOS'!RQG572</f>
        <v>0</v>
      </c>
      <c r="RQM19">
        <f>'SEGUIMIENTO CONVENIOS'!RQH572</f>
        <v>0</v>
      </c>
      <c r="RQN19">
        <f>'SEGUIMIENTO CONVENIOS'!RQI572</f>
        <v>0</v>
      </c>
      <c r="RQO19">
        <f>'SEGUIMIENTO CONVENIOS'!RQJ572</f>
        <v>0</v>
      </c>
      <c r="RQP19">
        <f>'SEGUIMIENTO CONVENIOS'!RQK572</f>
        <v>0</v>
      </c>
      <c r="RQQ19">
        <f>'SEGUIMIENTO CONVENIOS'!RQL572</f>
        <v>0</v>
      </c>
      <c r="RQR19">
        <f>'SEGUIMIENTO CONVENIOS'!RQM572</f>
        <v>0</v>
      </c>
      <c r="RQS19">
        <f>'SEGUIMIENTO CONVENIOS'!RQN572</f>
        <v>0</v>
      </c>
      <c r="RQT19">
        <f>'SEGUIMIENTO CONVENIOS'!RQO572</f>
        <v>0</v>
      </c>
      <c r="RQU19">
        <f>'SEGUIMIENTO CONVENIOS'!RQP572</f>
        <v>0</v>
      </c>
      <c r="RQV19">
        <f>'SEGUIMIENTO CONVENIOS'!RQQ572</f>
        <v>0</v>
      </c>
      <c r="RQW19">
        <f>'SEGUIMIENTO CONVENIOS'!RQR572</f>
        <v>0</v>
      </c>
      <c r="RQX19">
        <f>'SEGUIMIENTO CONVENIOS'!RQS572</f>
        <v>0</v>
      </c>
      <c r="RQY19">
        <f>'SEGUIMIENTO CONVENIOS'!RQT572</f>
        <v>0</v>
      </c>
      <c r="RQZ19">
        <f>'SEGUIMIENTO CONVENIOS'!RQU572</f>
        <v>0</v>
      </c>
      <c r="RRA19">
        <f>'SEGUIMIENTO CONVENIOS'!RQV572</f>
        <v>0</v>
      </c>
      <c r="RRB19">
        <f>'SEGUIMIENTO CONVENIOS'!RQW572</f>
        <v>0</v>
      </c>
      <c r="RRC19">
        <f>'SEGUIMIENTO CONVENIOS'!RQX572</f>
        <v>0</v>
      </c>
      <c r="RRD19">
        <f>'SEGUIMIENTO CONVENIOS'!RQY572</f>
        <v>0</v>
      </c>
      <c r="RRE19">
        <f>'SEGUIMIENTO CONVENIOS'!RQZ572</f>
        <v>0</v>
      </c>
      <c r="RRF19">
        <f>'SEGUIMIENTO CONVENIOS'!RRA572</f>
        <v>0</v>
      </c>
      <c r="RRG19">
        <f>'SEGUIMIENTO CONVENIOS'!RRB572</f>
        <v>0</v>
      </c>
      <c r="RRH19">
        <f>'SEGUIMIENTO CONVENIOS'!RRC572</f>
        <v>0</v>
      </c>
      <c r="RRI19">
        <f>'SEGUIMIENTO CONVENIOS'!RRD572</f>
        <v>0</v>
      </c>
      <c r="RRJ19">
        <f>'SEGUIMIENTO CONVENIOS'!RRE572</f>
        <v>0</v>
      </c>
      <c r="RRK19">
        <f>'SEGUIMIENTO CONVENIOS'!RRF572</f>
        <v>0</v>
      </c>
      <c r="RRL19">
        <f>'SEGUIMIENTO CONVENIOS'!RRG572</f>
        <v>0</v>
      </c>
      <c r="RRM19">
        <f>'SEGUIMIENTO CONVENIOS'!RRH572</f>
        <v>0</v>
      </c>
      <c r="RRN19">
        <f>'SEGUIMIENTO CONVENIOS'!RRI572</f>
        <v>0</v>
      </c>
      <c r="RRO19">
        <f>'SEGUIMIENTO CONVENIOS'!RRJ572</f>
        <v>0</v>
      </c>
      <c r="RRP19">
        <f>'SEGUIMIENTO CONVENIOS'!RRK572</f>
        <v>0</v>
      </c>
      <c r="RRQ19">
        <f>'SEGUIMIENTO CONVENIOS'!RRL572</f>
        <v>0</v>
      </c>
      <c r="RRR19">
        <f>'SEGUIMIENTO CONVENIOS'!RRM572</f>
        <v>0</v>
      </c>
      <c r="RRS19">
        <f>'SEGUIMIENTO CONVENIOS'!RRN572</f>
        <v>0</v>
      </c>
      <c r="RRT19">
        <f>'SEGUIMIENTO CONVENIOS'!RRO572</f>
        <v>0</v>
      </c>
      <c r="RRU19">
        <f>'SEGUIMIENTO CONVENIOS'!RRP572</f>
        <v>0</v>
      </c>
      <c r="RRV19">
        <f>'SEGUIMIENTO CONVENIOS'!RRQ572</f>
        <v>0</v>
      </c>
      <c r="RRW19">
        <f>'SEGUIMIENTO CONVENIOS'!RRR572</f>
        <v>0</v>
      </c>
      <c r="RRX19">
        <f>'SEGUIMIENTO CONVENIOS'!RRS572</f>
        <v>0</v>
      </c>
      <c r="RRY19">
        <f>'SEGUIMIENTO CONVENIOS'!RRT572</f>
        <v>0</v>
      </c>
      <c r="RRZ19">
        <f>'SEGUIMIENTO CONVENIOS'!RRU572</f>
        <v>0</v>
      </c>
      <c r="RSA19">
        <f>'SEGUIMIENTO CONVENIOS'!RRV572</f>
        <v>0</v>
      </c>
      <c r="RSB19">
        <f>'SEGUIMIENTO CONVENIOS'!RRW572</f>
        <v>0</v>
      </c>
      <c r="RSC19">
        <f>'SEGUIMIENTO CONVENIOS'!RRX572</f>
        <v>0</v>
      </c>
      <c r="RSD19">
        <f>'SEGUIMIENTO CONVENIOS'!RRY572</f>
        <v>0</v>
      </c>
      <c r="RSE19">
        <f>'SEGUIMIENTO CONVENIOS'!RRZ572</f>
        <v>0</v>
      </c>
      <c r="RSF19">
        <f>'SEGUIMIENTO CONVENIOS'!RSA572</f>
        <v>0</v>
      </c>
      <c r="RSG19">
        <f>'SEGUIMIENTO CONVENIOS'!RSB572</f>
        <v>0</v>
      </c>
      <c r="RSH19">
        <f>'SEGUIMIENTO CONVENIOS'!RSC572</f>
        <v>0</v>
      </c>
      <c r="RSI19">
        <f>'SEGUIMIENTO CONVENIOS'!RSD572</f>
        <v>0</v>
      </c>
      <c r="RSJ19">
        <f>'SEGUIMIENTO CONVENIOS'!RSE572</f>
        <v>0</v>
      </c>
      <c r="RSK19">
        <f>'SEGUIMIENTO CONVENIOS'!RSF572</f>
        <v>0</v>
      </c>
      <c r="RSL19">
        <f>'SEGUIMIENTO CONVENIOS'!RSG572</f>
        <v>0</v>
      </c>
      <c r="RSM19">
        <f>'SEGUIMIENTO CONVENIOS'!RSH572</f>
        <v>0</v>
      </c>
      <c r="RSN19">
        <f>'SEGUIMIENTO CONVENIOS'!RSI572</f>
        <v>0</v>
      </c>
      <c r="RSO19">
        <f>'SEGUIMIENTO CONVENIOS'!RSJ572</f>
        <v>0</v>
      </c>
      <c r="RSP19">
        <f>'SEGUIMIENTO CONVENIOS'!RSK572</f>
        <v>0</v>
      </c>
      <c r="RSQ19">
        <f>'SEGUIMIENTO CONVENIOS'!RSL572</f>
        <v>0</v>
      </c>
      <c r="RSR19">
        <f>'SEGUIMIENTO CONVENIOS'!RSM572</f>
        <v>0</v>
      </c>
      <c r="RSS19">
        <f>'SEGUIMIENTO CONVENIOS'!RSN572</f>
        <v>0</v>
      </c>
      <c r="RST19">
        <f>'SEGUIMIENTO CONVENIOS'!RSO572</f>
        <v>0</v>
      </c>
      <c r="RSU19">
        <f>'SEGUIMIENTO CONVENIOS'!RSP572</f>
        <v>0</v>
      </c>
      <c r="RSV19">
        <f>'SEGUIMIENTO CONVENIOS'!RSQ572</f>
        <v>0</v>
      </c>
      <c r="RSW19">
        <f>'SEGUIMIENTO CONVENIOS'!RSR572</f>
        <v>0</v>
      </c>
      <c r="RSX19">
        <f>'SEGUIMIENTO CONVENIOS'!RSS572</f>
        <v>0</v>
      </c>
      <c r="RSY19">
        <f>'SEGUIMIENTO CONVENIOS'!RST572</f>
        <v>0</v>
      </c>
      <c r="RSZ19">
        <f>'SEGUIMIENTO CONVENIOS'!RSU572</f>
        <v>0</v>
      </c>
      <c r="RTA19">
        <f>'SEGUIMIENTO CONVENIOS'!RSV572</f>
        <v>0</v>
      </c>
      <c r="RTB19">
        <f>'SEGUIMIENTO CONVENIOS'!RSW572</f>
        <v>0</v>
      </c>
      <c r="RTC19">
        <f>'SEGUIMIENTO CONVENIOS'!RSX572</f>
        <v>0</v>
      </c>
      <c r="RTD19">
        <f>'SEGUIMIENTO CONVENIOS'!RSY572</f>
        <v>0</v>
      </c>
      <c r="RTE19">
        <f>'SEGUIMIENTO CONVENIOS'!RSZ572</f>
        <v>0</v>
      </c>
      <c r="RTF19">
        <f>'SEGUIMIENTO CONVENIOS'!RTA572</f>
        <v>0</v>
      </c>
      <c r="RTG19">
        <f>'SEGUIMIENTO CONVENIOS'!RTB572</f>
        <v>0</v>
      </c>
      <c r="RTH19">
        <f>'SEGUIMIENTO CONVENIOS'!RTC572</f>
        <v>0</v>
      </c>
      <c r="RTI19">
        <f>'SEGUIMIENTO CONVENIOS'!RTD572</f>
        <v>0</v>
      </c>
      <c r="RTJ19">
        <f>'SEGUIMIENTO CONVENIOS'!RTE572</f>
        <v>0</v>
      </c>
      <c r="RTK19">
        <f>'SEGUIMIENTO CONVENIOS'!RTF572</f>
        <v>0</v>
      </c>
      <c r="RTL19">
        <f>'SEGUIMIENTO CONVENIOS'!RTG572</f>
        <v>0</v>
      </c>
      <c r="RTM19">
        <f>'SEGUIMIENTO CONVENIOS'!RTH572</f>
        <v>0</v>
      </c>
      <c r="RTN19">
        <f>'SEGUIMIENTO CONVENIOS'!RTI572</f>
        <v>0</v>
      </c>
      <c r="RTO19">
        <f>'SEGUIMIENTO CONVENIOS'!RTJ572</f>
        <v>0</v>
      </c>
      <c r="RTP19">
        <f>'SEGUIMIENTO CONVENIOS'!RTK572</f>
        <v>0</v>
      </c>
      <c r="RTQ19">
        <f>'SEGUIMIENTO CONVENIOS'!RTL572</f>
        <v>0</v>
      </c>
      <c r="RTR19">
        <f>'SEGUIMIENTO CONVENIOS'!RTM572</f>
        <v>0</v>
      </c>
      <c r="RTS19">
        <f>'SEGUIMIENTO CONVENIOS'!RTN572</f>
        <v>0</v>
      </c>
      <c r="RTT19">
        <f>'SEGUIMIENTO CONVENIOS'!RTO572</f>
        <v>0</v>
      </c>
      <c r="RTU19">
        <f>'SEGUIMIENTO CONVENIOS'!RTP572</f>
        <v>0</v>
      </c>
      <c r="RTV19">
        <f>'SEGUIMIENTO CONVENIOS'!RTQ572</f>
        <v>0</v>
      </c>
      <c r="RTW19">
        <f>'SEGUIMIENTO CONVENIOS'!RTR572</f>
        <v>0</v>
      </c>
      <c r="RTX19">
        <f>'SEGUIMIENTO CONVENIOS'!RTS572</f>
        <v>0</v>
      </c>
      <c r="RTY19">
        <f>'SEGUIMIENTO CONVENIOS'!RTT572</f>
        <v>0</v>
      </c>
      <c r="RTZ19">
        <f>'SEGUIMIENTO CONVENIOS'!RTU572</f>
        <v>0</v>
      </c>
      <c r="RUA19">
        <f>'SEGUIMIENTO CONVENIOS'!RTV572</f>
        <v>0</v>
      </c>
      <c r="RUB19">
        <f>'SEGUIMIENTO CONVENIOS'!RTW572</f>
        <v>0</v>
      </c>
      <c r="RUC19">
        <f>'SEGUIMIENTO CONVENIOS'!RTX572</f>
        <v>0</v>
      </c>
      <c r="RUD19">
        <f>'SEGUIMIENTO CONVENIOS'!RTY572</f>
        <v>0</v>
      </c>
      <c r="RUE19">
        <f>'SEGUIMIENTO CONVENIOS'!RTZ572</f>
        <v>0</v>
      </c>
      <c r="RUF19">
        <f>'SEGUIMIENTO CONVENIOS'!RUA572</f>
        <v>0</v>
      </c>
      <c r="RUG19">
        <f>'SEGUIMIENTO CONVENIOS'!RUB572</f>
        <v>0</v>
      </c>
      <c r="RUH19">
        <f>'SEGUIMIENTO CONVENIOS'!RUC572</f>
        <v>0</v>
      </c>
      <c r="RUI19">
        <f>'SEGUIMIENTO CONVENIOS'!RUD572</f>
        <v>0</v>
      </c>
      <c r="RUJ19">
        <f>'SEGUIMIENTO CONVENIOS'!RUE572</f>
        <v>0</v>
      </c>
      <c r="RUK19">
        <f>'SEGUIMIENTO CONVENIOS'!RUF572</f>
        <v>0</v>
      </c>
      <c r="RUL19">
        <f>'SEGUIMIENTO CONVENIOS'!RUG572</f>
        <v>0</v>
      </c>
      <c r="RUM19">
        <f>'SEGUIMIENTO CONVENIOS'!RUH572</f>
        <v>0</v>
      </c>
      <c r="RUN19">
        <f>'SEGUIMIENTO CONVENIOS'!RUI572</f>
        <v>0</v>
      </c>
      <c r="RUO19">
        <f>'SEGUIMIENTO CONVENIOS'!RUJ572</f>
        <v>0</v>
      </c>
      <c r="RUP19">
        <f>'SEGUIMIENTO CONVENIOS'!RUK572</f>
        <v>0</v>
      </c>
      <c r="RUQ19">
        <f>'SEGUIMIENTO CONVENIOS'!RUL572</f>
        <v>0</v>
      </c>
      <c r="RUR19">
        <f>'SEGUIMIENTO CONVENIOS'!RUM572</f>
        <v>0</v>
      </c>
      <c r="RUS19">
        <f>'SEGUIMIENTO CONVENIOS'!RUN572</f>
        <v>0</v>
      </c>
      <c r="RUT19">
        <f>'SEGUIMIENTO CONVENIOS'!RUO572</f>
        <v>0</v>
      </c>
      <c r="RUU19">
        <f>'SEGUIMIENTO CONVENIOS'!RUP572</f>
        <v>0</v>
      </c>
      <c r="RUV19">
        <f>'SEGUIMIENTO CONVENIOS'!RUQ572</f>
        <v>0</v>
      </c>
      <c r="RUW19">
        <f>'SEGUIMIENTO CONVENIOS'!RUR572</f>
        <v>0</v>
      </c>
      <c r="RUX19">
        <f>'SEGUIMIENTO CONVENIOS'!RUS572</f>
        <v>0</v>
      </c>
      <c r="RUY19">
        <f>'SEGUIMIENTO CONVENIOS'!RUT572</f>
        <v>0</v>
      </c>
      <c r="RUZ19">
        <f>'SEGUIMIENTO CONVENIOS'!RUU572</f>
        <v>0</v>
      </c>
      <c r="RVA19">
        <f>'SEGUIMIENTO CONVENIOS'!RUV572</f>
        <v>0</v>
      </c>
      <c r="RVB19">
        <f>'SEGUIMIENTO CONVENIOS'!RUW572</f>
        <v>0</v>
      </c>
      <c r="RVC19">
        <f>'SEGUIMIENTO CONVENIOS'!RUX572</f>
        <v>0</v>
      </c>
      <c r="RVD19">
        <f>'SEGUIMIENTO CONVENIOS'!RUY572</f>
        <v>0</v>
      </c>
      <c r="RVE19">
        <f>'SEGUIMIENTO CONVENIOS'!RUZ572</f>
        <v>0</v>
      </c>
      <c r="RVF19">
        <f>'SEGUIMIENTO CONVENIOS'!RVA572</f>
        <v>0</v>
      </c>
      <c r="RVG19">
        <f>'SEGUIMIENTO CONVENIOS'!RVB572</f>
        <v>0</v>
      </c>
      <c r="RVH19">
        <f>'SEGUIMIENTO CONVENIOS'!RVC572</f>
        <v>0</v>
      </c>
      <c r="RVI19">
        <f>'SEGUIMIENTO CONVENIOS'!RVD572</f>
        <v>0</v>
      </c>
      <c r="RVJ19">
        <f>'SEGUIMIENTO CONVENIOS'!RVE572</f>
        <v>0</v>
      </c>
      <c r="RVK19">
        <f>'SEGUIMIENTO CONVENIOS'!RVF572</f>
        <v>0</v>
      </c>
      <c r="RVL19">
        <f>'SEGUIMIENTO CONVENIOS'!RVG572</f>
        <v>0</v>
      </c>
      <c r="RVM19">
        <f>'SEGUIMIENTO CONVENIOS'!RVH572</f>
        <v>0</v>
      </c>
      <c r="RVN19">
        <f>'SEGUIMIENTO CONVENIOS'!RVI572</f>
        <v>0</v>
      </c>
      <c r="RVO19">
        <f>'SEGUIMIENTO CONVENIOS'!RVJ572</f>
        <v>0</v>
      </c>
      <c r="RVP19">
        <f>'SEGUIMIENTO CONVENIOS'!RVK572</f>
        <v>0</v>
      </c>
      <c r="RVQ19">
        <f>'SEGUIMIENTO CONVENIOS'!RVL572</f>
        <v>0</v>
      </c>
      <c r="RVR19">
        <f>'SEGUIMIENTO CONVENIOS'!RVM572</f>
        <v>0</v>
      </c>
      <c r="RVS19">
        <f>'SEGUIMIENTO CONVENIOS'!RVN572</f>
        <v>0</v>
      </c>
      <c r="RVT19">
        <f>'SEGUIMIENTO CONVENIOS'!RVO572</f>
        <v>0</v>
      </c>
      <c r="RVU19">
        <f>'SEGUIMIENTO CONVENIOS'!RVP572</f>
        <v>0</v>
      </c>
      <c r="RVV19">
        <f>'SEGUIMIENTO CONVENIOS'!RVQ572</f>
        <v>0</v>
      </c>
      <c r="RVW19">
        <f>'SEGUIMIENTO CONVENIOS'!RVR572</f>
        <v>0</v>
      </c>
      <c r="RVX19">
        <f>'SEGUIMIENTO CONVENIOS'!RVS572</f>
        <v>0</v>
      </c>
      <c r="RVY19">
        <f>'SEGUIMIENTO CONVENIOS'!RVT572</f>
        <v>0</v>
      </c>
      <c r="RVZ19">
        <f>'SEGUIMIENTO CONVENIOS'!RVU572</f>
        <v>0</v>
      </c>
      <c r="RWA19">
        <f>'SEGUIMIENTO CONVENIOS'!RVV572</f>
        <v>0</v>
      </c>
      <c r="RWB19">
        <f>'SEGUIMIENTO CONVENIOS'!RVW572</f>
        <v>0</v>
      </c>
      <c r="RWC19">
        <f>'SEGUIMIENTO CONVENIOS'!RVX572</f>
        <v>0</v>
      </c>
      <c r="RWD19">
        <f>'SEGUIMIENTO CONVENIOS'!RVY572</f>
        <v>0</v>
      </c>
      <c r="RWE19">
        <f>'SEGUIMIENTO CONVENIOS'!RVZ572</f>
        <v>0</v>
      </c>
      <c r="RWF19">
        <f>'SEGUIMIENTO CONVENIOS'!RWA572</f>
        <v>0</v>
      </c>
      <c r="RWG19">
        <f>'SEGUIMIENTO CONVENIOS'!RWB572</f>
        <v>0</v>
      </c>
      <c r="RWH19">
        <f>'SEGUIMIENTO CONVENIOS'!RWC572</f>
        <v>0</v>
      </c>
      <c r="RWI19">
        <f>'SEGUIMIENTO CONVENIOS'!RWD572</f>
        <v>0</v>
      </c>
      <c r="RWJ19">
        <f>'SEGUIMIENTO CONVENIOS'!RWE572</f>
        <v>0</v>
      </c>
      <c r="RWK19">
        <f>'SEGUIMIENTO CONVENIOS'!RWF572</f>
        <v>0</v>
      </c>
      <c r="RWL19">
        <f>'SEGUIMIENTO CONVENIOS'!RWG572</f>
        <v>0</v>
      </c>
      <c r="RWM19">
        <f>'SEGUIMIENTO CONVENIOS'!RWH572</f>
        <v>0</v>
      </c>
      <c r="RWN19">
        <f>'SEGUIMIENTO CONVENIOS'!RWI572</f>
        <v>0</v>
      </c>
      <c r="RWO19">
        <f>'SEGUIMIENTO CONVENIOS'!RWJ572</f>
        <v>0</v>
      </c>
      <c r="RWP19">
        <f>'SEGUIMIENTO CONVENIOS'!RWK572</f>
        <v>0</v>
      </c>
      <c r="RWQ19">
        <f>'SEGUIMIENTO CONVENIOS'!RWL572</f>
        <v>0</v>
      </c>
      <c r="RWR19">
        <f>'SEGUIMIENTO CONVENIOS'!RWM572</f>
        <v>0</v>
      </c>
      <c r="RWS19">
        <f>'SEGUIMIENTO CONVENIOS'!RWN572</f>
        <v>0</v>
      </c>
      <c r="RWT19">
        <f>'SEGUIMIENTO CONVENIOS'!RWO572</f>
        <v>0</v>
      </c>
      <c r="RWU19">
        <f>'SEGUIMIENTO CONVENIOS'!RWP572</f>
        <v>0</v>
      </c>
      <c r="RWV19">
        <f>'SEGUIMIENTO CONVENIOS'!RWQ572</f>
        <v>0</v>
      </c>
      <c r="RWW19">
        <f>'SEGUIMIENTO CONVENIOS'!RWR572</f>
        <v>0</v>
      </c>
      <c r="RWX19">
        <f>'SEGUIMIENTO CONVENIOS'!RWS572</f>
        <v>0</v>
      </c>
      <c r="RWY19">
        <f>'SEGUIMIENTO CONVENIOS'!RWT572</f>
        <v>0</v>
      </c>
      <c r="RWZ19">
        <f>'SEGUIMIENTO CONVENIOS'!RWU572</f>
        <v>0</v>
      </c>
      <c r="RXA19">
        <f>'SEGUIMIENTO CONVENIOS'!RWV572</f>
        <v>0</v>
      </c>
      <c r="RXB19">
        <f>'SEGUIMIENTO CONVENIOS'!RWW572</f>
        <v>0</v>
      </c>
      <c r="RXC19">
        <f>'SEGUIMIENTO CONVENIOS'!RWX572</f>
        <v>0</v>
      </c>
      <c r="RXD19">
        <f>'SEGUIMIENTO CONVENIOS'!RWY572</f>
        <v>0</v>
      </c>
      <c r="RXE19">
        <f>'SEGUIMIENTO CONVENIOS'!RWZ572</f>
        <v>0</v>
      </c>
      <c r="RXF19">
        <f>'SEGUIMIENTO CONVENIOS'!RXA572</f>
        <v>0</v>
      </c>
      <c r="RXG19">
        <f>'SEGUIMIENTO CONVENIOS'!RXB572</f>
        <v>0</v>
      </c>
      <c r="RXH19">
        <f>'SEGUIMIENTO CONVENIOS'!RXC572</f>
        <v>0</v>
      </c>
      <c r="RXI19">
        <f>'SEGUIMIENTO CONVENIOS'!RXD572</f>
        <v>0</v>
      </c>
      <c r="RXJ19">
        <f>'SEGUIMIENTO CONVENIOS'!RXE572</f>
        <v>0</v>
      </c>
      <c r="RXK19">
        <f>'SEGUIMIENTO CONVENIOS'!RXF572</f>
        <v>0</v>
      </c>
      <c r="RXL19">
        <f>'SEGUIMIENTO CONVENIOS'!RXG572</f>
        <v>0</v>
      </c>
      <c r="RXM19">
        <f>'SEGUIMIENTO CONVENIOS'!RXH572</f>
        <v>0</v>
      </c>
      <c r="RXN19">
        <f>'SEGUIMIENTO CONVENIOS'!RXI572</f>
        <v>0</v>
      </c>
      <c r="RXO19">
        <f>'SEGUIMIENTO CONVENIOS'!RXJ572</f>
        <v>0</v>
      </c>
      <c r="RXP19">
        <f>'SEGUIMIENTO CONVENIOS'!RXK572</f>
        <v>0</v>
      </c>
      <c r="RXQ19">
        <f>'SEGUIMIENTO CONVENIOS'!RXL572</f>
        <v>0</v>
      </c>
      <c r="RXR19">
        <f>'SEGUIMIENTO CONVENIOS'!RXM572</f>
        <v>0</v>
      </c>
      <c r="RXS19">
        <f>'SEGUIMIENTO CONVENIOS'!RXN572</f>
        <v>0</v>
      </c>
      <c r="RXT19">
        <f>'SEGUIMIENTO CONVENIOS'!RXO572</f>
        <v>0</v>
      </c>
      <c r="RXU19">
        <f>'SEGUIMIENTO CONVENIOS'!RXP572</f>
        <v>0</v>
      </c>
      <c r="RXV19">
        <f>'SEGUIMIENTO CONVENIOS'!RXQ572</f>
        <v>0</v>
      </c>
      <c r="RXW19">
        <f>'SEGUIMIENTO CONVENIOS'!RXR572</f>
        <v>0</v>
      </c>
      <c r="RXX19">
        <f>'SEGUIMIENTO CONVENIOS'!RXS572</f>
        <v>0</v>
      </c>
      <c r="RXY19">
        <f>'SEGUIMIENTO CONVENIOS'!RXT572</f>
        <v>0</v>
      </c>
      <c r="RXZ19">
        <f>'SEGUIMIENTO CONVENIOS'!RXU572</f>
        <v>0</v>
      </c>
      <c r="RYA19">
        <f>'SEGUIMIENTO CONVENIOS'!RXV572</f>
        <v>0</v>
      </c>
      <c r="RYB19">
        <f>'SEGUIMIENTO CONVENIOS'!RXW572</f>
        <v>0</v>
      </c>
      <c r="RYC19">
        <f>'SEGUIMIENTO CONVENIOS'!RXX572</f>
        <v>0</v>
      </c>
      <c r="RYD19">
        <f>'SEGUIMIENTO CONVENIOS'!RXY572</f>
        <v>0</v>
      </c>
      <c r="RYE19">
        <f>'SEGUIMIENTO CONVENIOS'!RXZ572</f>
        <v>0</v>
      </c>
      <c r="RYF19">
        <f>'SEGUIMIENTO CONVENIOS'!RYA572</f>
        <v>0</v>
      </c>
      <c r="RYG19">
        <f>'SEGUIMIENTO CONVENIOS'!RYB572</f>
        <v>0</v>
      </c>
      <c r="RYH19">
        <f>'SEGUIMIENTO CONVENIOS'!RYC572</f>
        <v>0</v>
      </c>
      <c r="RYI19">
        <f>'SEGUIMIENTO CONVENIOS'!RYD572</f>
        <v>0</v>
      </c>
      <c r="RYJ19">
        <f>'SEGUIMIENTO CONVENIOS'!RYE572</f>
        <v>0</v>
      </c>
      <c r="RYK19">
        <f>'SEGUIMIENTO CONVENIOS'!RYF572</f>
        <v>0</v>
      </c>
      <c r="RYL19">
        <f>'SEGUIMIENTO CONVENIOS'!RYG572</f>
        <v>0</v>
      </c>
      <c r="RYM19">
        <f>'SEGUIMIENTO CONVENIOS'!RYH572</f>
        <v>0</v>
      </c>
      <c r="RYN19">
        <f>'SEGUIMIENTO CONVENIOS'!RYI572</f>
        <v>0</v>
      </c>
      <c r="RYO19">
        <f>'SEGUIMIENTO CONVENIOS'!RYJ572</f>
        <v>0</v>
      </c>
      <c r="RYP19">
        <f>'SEGUIMIENTO CONVENIOS'!RYK572</f>
        <v>0</v>
      </c>
      <c r="RYQ19">
        <f>'SEGUIMIENTO CONVENIOS'!RYL572</f>
        <v>0</v>
      </c>
      <c r="RYR19">
        <f>'SEGUIMIENTO CONVENIOS'!RYM572</f>
        <v>0</v>
      </c>
      <c r="RYS19">
        <f>'SEGUIMIENTO CONVENIOS'!RYN572</f>
        <v>0</v>
      </c>
      <c r="RYT19">
        <f>'SEGUIMIENTO CONVENIOS'!RYO572</f>
        <v>0</v>
      </c>
      <c r="RYU19">
        <f>'SEGUIMIENTO CONVENIOS'!RYP572</f>
        <v>0</v>
      </c>
      <c r="RYV19">
        <f>'SEGUIMIENTO CONVENIOS'!RYQ572</f>
        <v>0</v>
      </c>
      <c r="RYW19">
        <f>'SEGUIMIENTO CONVENIOS'!RYR572</f>
        <v>0</v>
      </c>
      <c r="RYX19">
        <f>'SEGUIMIENTO CONVENIOS'!RYS572</f>
        <v>0</v>
      </c>
      <c r="RYY19">
        <f>'SEGUIMIENTO CONVENIOS'!RYT572</f>
        <v>0</v>
      </c>
      <c r="RYZ19">
        <f>'SEGUIMIENTO CONVENIOS'!RYU572</f>
        <v>0</v>
      </c>
      <c r="RZA19">
        <f>'SEGUIMIENTO CONVENIOS'!RYV572</f>
        <v>0</v>
      </c>
      <c r="RZB19">
        <f>'SEGUIMIENTO CONVENIOS'!RYW572</f>
        <v>0</v>
      </c>
      <c r="RZC19">
        <f>'SEGUIMIENTO CONVENIOS'!RYX572</f>
        <v>0</v>
      </c>
      <c r="RZD19">
        <f>'SEGUIMIENTO CONVENIOS'!RYY572</f>
        <v>0</v>
      </c>
      <c r="RZE19">
        <f>'SEGUIMIENTO CONVENIOS'!RYZ572</f>
        <v>0</v>
      </c>
      <c r="RZF19">
        <f>'SEGUIMIENTO CONVENIOS'!RZA572</f>
        <v>0</v>
      </c>
      <c r="RZG19">
        <f>'SEGUIMIENTO CONVENIOS'!RZB572</f>
        <v>0</v>
      </c>
      <c r="RZH19">
        <f>'SEGUIMIENTO CONVENIOS'!RZC572</f>
        <v>0</v>
      </c>
      <c r="RZI19">
        <f>'SEGUIMIENTO CONVENIOS'!RZD572</f>
        <v>0</v>
      </c>
      <c r="RZJ19">
        <f>'SEGUIMIENTO CONVENIOS'!RZE572</f>
        <v>0</v>
      </c>
      <c r="RZK19">
        <f>'SEGUIMIENTO CONVENIOS'!RZF572</f>
        <v>0</v>
      </c>
      <c r="RZL19">
        <f>'SEGUIMIENTO CONVENIOS'!RZG572</f>
        <v>0</v>
      </c>
      <c r="RZM19">
        <f>'SEGUIMIENTO CONVENIOS'!RZH572</f>
        <v>0</v>
      </c>
      <c r="RZN19">
        <f>'SEGUIMIENTO CONVENIOS'!RZI572</f>
        <v>0</v>
      </c>
      <c r="RZO19">
        <f>'SEGUIMIENTO CONVENIOS'!RZJ572</f>
        <v>0</v>
      </c>
      <c r="RZP19">
        <f>'SEGUIMIENTO CONVENIOS'!RZK572</f>
        <v>0</v>
      </c>
      <c r="RZQ19">
        <f>'SEGUIMIENTO CONVENIOS'!RZL572</f>
        <v>0</v>
      </c>
      <c r="RZR19">
        <f>'SEGUIMIENTO CONVENIOS'!RZM572</f>
        <v>0</v>
      </c>
      <c r="RZS19">
        <f>'SEGUIMIENTO CONVENIOS'!RZN572</f>
        <v>0</v>
      </c>
      <c r="RZT19">
        <f>'SEGUIMIENTO CONVENIOS'!RZO572</f>
        <v>0</v>
      </c>
      <c r="RZU19">
        <f>'SEGUIMIENTO CONVENIOS'!RZP572</f>
        <v>0</v>
      </c>
      <c r="RZV19">
        <f>'SEGUIMIENTO CONVENIOS'!RZQ572</f>
        <v>0</v>
      </c>
      <c r="RZW19">
        <f>'SEGUIMIENTO CONVENIOS'!RZR572</f>
        <v>0</v>
      </c>
      <c r="RZX19">
        <f>'SEGUIMIENTO CONVENIOS'!RZS572</f>
        <v>0</v>
      </c>
      <c r="RZY19">
        <f>'SEGUIMIENTO CONVENIOS'!RZT572</f>
        <v>0</v>
      </c>
      <c r="RZZ19">
        <f>'SEGUIMIENTO CONVENIOS'!RZU572</f>
        <v>0</v>
      </c>
      <c r="SAA19">
        <f>'SEGUIMIENTO CONVENIOS'!RZV572</f>
        <v>0</v>
      </c>
      <c r="SAB19">
        <f>'SEGUIMIENTO CONVENIOS'!RZW572</f>
        <v>0</v>
      </c>
      <c r="SAC19">
        <f>'SEGUIMIENTO CONVENIOS'!RZX572</f>
        <v>0</v>
      </c>
      <c r="SAD19">
        <f>'SEGUIMIENTO CONVENIOS'!RZY572</f>
        <v>0</v>
      </c>
      <c r="SAE19">
        <f>'SEGUIMIENTO CONVENIOS'!RZZ572</f>
        <v>0</v>
      </c>
      <c r="SAF19">
        <f>'SEGUIMIENTO CONVENIOS'!SAA572</f>
        <v>0</v>
      </c>
      <c r="SAG19">
        <f>'SEGUIMIENTO CONVENIOS'!SAB572</f>
        <v>0</v>
      </c>
      <c r="SAH19">
        <f>'SEGUIMIENTO CONVENIOS'!SAC572</f>
        <v>0</v>
      </c>
      <c r="SAI19">
        <f>'SEGUIMIENTO CONVENIOS'!SAD572</f>
        <v>0</v>
      </c>
      <c r="SAJ19">
        <f>'SEGUIMIENTO CONVENIOS'!SAE572</f>
        <v>0</v>
      </c>
      <c r="SAK19">
        <f>'SEGUIMIENTO CONVENIOS'!SAF572</f>
        <v>0</v>
      </c>
      <c r="SAL19">
        <f>'SEGUIMIENTO CONVENIOS'!SAG572</f>
        <v>0</v>
      </c>
      <c r="SAM19">
        <f>'SEGUIMIENTO CONVENIOS'!SAH572</f>
        <v>0</v>
      </c>
      <c r="SAN19">
        <f>'SEGUIMIENTO CONVENIOS'!SAI572</f>
        <v>0</v>
      </c>
      <c r="SAO19">
        <f>'SEGUIMIENTO CONVENIOS'!SAJ572</f>
        <v>0</v>
      </c>
      <c r="SAP19">
        <f>'SEGUIMIENTO CONVENIOS'!SAK572</f>
        <v>0</v>
      </c>
      <c r="SAQ19">
        <f>'SEGUIMIENTO CONVENIOS'!SAL572</f>
        <v>0</v>
      </c>
      <c r="SAR19">
        <f>'SEGUIMIENTO CONVENIOS'!SAM572</f>
        <v>0</v>
      </c>
      <c r="SAS19">
        <f>'SEGUIMIENTO CONVENIOS'!SAN572</f>
        <v>0</v>
      </c>
      <c r="SAT19">
        <f>'SEGUIMIENTO CONVENIOS'!SAO572</f>
        <v>0</v>
      </c>
      <c r="SAU19">
        <f>'SEGUIMIENTO CONVENIOS'!SAP572</f>
        <v>0</v>
      </c>
      <c r="SAV19">
        <f>'SEGUIMIENTO CONVENIOS'!SAQ572</f>
        <v>0</v>
      </c>
      <c r="SAW19">
        <f>'SEGUIMIENTO CONVENIOS'!SAR572</f>
        <v>0</v>
      </c>
      <c r="SAX19">
        <f>'SEGUIMIENTO CONVENIOS'!SAS572</f>
        <v>0</v>
      </c>
      <c r="SAY19">
        <f>'SEGUIMIENTO CONVENIOS'!SAT572</f>
        <v>0</v>
      </c>
      <c r="SAZ19">
        <f>'SEGUIMIENTO CONVENIOS'!SAU572</f>
        <v>0</v>
      </c>
      <c r="SBA19">
        <f>'SEGUIMIENTO CONVENIOS'!SAV572</f>
        <v>0</v>
      </c>
      <c r="SBB19">
        <f>'SEGUIMIENTO CONVENIOS'!SAW572</f>
        <v>0</v>
      </c>
      <c r="SBC19">
        <f>'SEGUIMIENTO CONVENIOS'!SAX572</f>
        <v>0</v>
      </c>
      <c r="SBD19">
        <f>'SEGUIMIENTO CONVENIOS'!SAY572</f>
        <v>0</v>
      </c>
      <c r="SBE19">
        <f>'SEGUIMIENTO CONVENIOS'!SAZ572</f>
        <v>0</v>
      </c>
      <c r="SBF19">
        <f>'SEGUIMIENTO CONVENIOS'!SBA572</f>
        <v>0</v>
      </c>
      <c r="SBG19">
        <f>'SEGUIMIENTO CONVENIOS'!SBB572</f>
        <v>0</v>
      </c>
      <c r="SBH19">
        <f>'SEGUIMIENTO CONVENIOS'!SBC572</f>
        <v>0</v>
      </c>
      <c r="SBI19">
        <f>'SEGUIMIENTO CONVENIOS'!SBD572</f>
        <v>0</v>
      </c>
      <c r="SBJ19">
        <f>'SEGUIMIENTO CONVENIOS'!SBE572</f>
        <v>0</v>
      </c>
      <c r="SBK19">
        <f>'SEGUIMIENTO CONVENIOS'!SBF572</f>
        <v>0</v>
      </c>
      <c r="SBL19">
        <f>'SEGUIMIENTO CONVENIOS'!SBG572</f>
        <v>0</v>
      </c>
      <c r="SBM19">
        <f>'SEGUIMIENTO CONVENIOS'!SBH572</f>
        <v>0</v>
      </c>
      <c r="SBN19">
        <f>'SEGUIMIENTO CONVENIOS'!SBI572</f>
        <v>0</v>
      </c>
      <c r="SBO19">
        <f>'SEGUIMIENTO CONVENIOS'!SBJ572</f>
        <v>0</v>
      </c>
      <c r="SBP19">
        <f>'SEGUIMIENTO CONVENIOS'!SBK572</f>
        <v>0</v>
      </c>
      <c r="SBQ19">
        <f>'SEGUIMIENTO CONVENIOS'!SBL572</f>
        <v>0</v>
      </c>
      <c r="SBR19">
        <f>'SEGUIMIENTO CONVENIOS'!SBM572</f>
        <v>0</v>
      </c>
      <c r="SBS19">
        <f>'SEGUIMIENTO CONVENIOS'!SBN572</f>
        <v>0</v>
      </c>
      <c r="SBT19">
        <f>'SEGUIMIENTO CONVENIOS'!SBO572</f>
        <v>0</v>
      </c>
      <c r="SBU19">
        <f>'SEGUIMIENTO CONVENIOS'!SBP572</f>
        <v>0</v>
      </c>
      <c r="SBV19">
        <f>'SEGUIMIENTO CONVENIOS'!SBQ572</f>
        <v>0</v>
      </c>
      <c r="SBW19">
        <f>'SEGUIMIENTO CONVENIOS'!SBR572</f>
        <v>0</v>
      </c>
      <c r="SBX19">
        <f>'SEGUIMIENTO CONVENIOS'!SBS572</f>
        <v>0</v>
      </c>
      <c r="SBY19">
        <f>'SEGUIMIENTO CONVENIOS'!SBT572</f>
        <v>0</v>
      </c>
      <c r="SBZ19">
        <f>'SEGUIMIENTO CONVENIOS'!SBU572</f>
        <v>0</v>
      </c>
      <c r="SCA19">
        <f>'SEGUIMIENTO CONVENIOS'!SBV572</f>
        <v>0</v>
      </c>
      <c r="SCB19">
        <f>'SEGUIMIENTO CONVENIOS'!SBW572</f>
        <v>0</v>
      </c>
      <c r="SCC19">
        <f>'SEGUIMIENTO CONVENIOS'!SBX572</f>
        <v>0</v>
      </c>
      <c r="SCD19">
        <f>'SEGUIMIENTO CONVENIOS'!SBY572</f>
        <v>0</v>
      </c>
      <c r="SCE19">
        <f>'SEGUIMIENTO CONVENIOS'!SBZ572</f>
        <v>0</v>
      </c>
      <c r="SCF19">
        <f>'SEGUIMIENTO CONVENIOS'!SCA572</f>
        <v>0</v>
      </c>
      <c r="SCG19">
        <f>'SEGUIMIENTO CONVENIOS'!SCB572</f>
        <v>0</v>
      </c>
      <c r="SCH19">
        <f>'SEGUIMIENTO CONVENIOS'!SCC572</f>
        <v>0</v>
      </c>
      <c r="SCI19">
        <f>'SEGUIMIENTO CONVENIOS'!SCD572</f>
        <v>0</v>
      </c>
      <c r="SCJ19">
        <f>'SEGUIMIENTO CONVENIOS'!SCE572</f>
        <v>0</v>
      </c>
      <c r="SCK19">
        <f>'SEGUIMIENTO CONVENIOS'!SCF572</f>
        <v>0</v>
      </c>
      <c r="SCL19">
        <f>'SEGUIMIENTO CONVENIOS'!SCG572</f>
        <v>0</v>
      </c>
      <c r="SCM19">
        <f>'SEGUIMIENTO CONVENIOS'!SCH572</f>
        <v>0</v>
      </c>
      <c r="SCN19">
        <f>'SEGUIMIENTO CONVENIOS'!SCI572</f>
        <v>0</v>
      </c>
      <c r="SCO19">
        <f>'SEGUIMIENTO CONVENIOS'!SCJ572</f>
        <v>0</v>
      </c>
      <c r="SCP19">
        <f>'SEGUIMIENTO CONVENIOS'!SCK572</f>
        <v>0</v>
      </c>
      <c r="SCQ19">
        <f>'SEGUIMIENTO CONVENIOS'!SCL572</f>
        <v>0</v>
      </c>
      <c r="SCR19">
        <f>'SEGUIMIENTO CONVENIOS'!SCM572</f>
        <v>0</v>
      </c>
      <c r="SCS19">
        <f>'SEGUIMIENTO CONVENIOS'!SCN572</f>
        <v>0</v>
      </c>
      <c r="SCT19">
        <f>'SEGUIMIENTO CONVENIOS'!SCO572</f>
        <v>0</v>
      </c>
      <c r="SCU19">
        <f>'SEGUIMIENTO CONVENIOS'!SCP572</f>
        <v>0</v>
      </c>
      <c r="SCV19">
        <f>'SEGUIMIENTO CONVENIOS'!SCQ572</f>
        <v>0</v>
      </c>
      <c r="SCW19">
        <f>'SEGUIMIENTO CONVENIOS'!SCR572</f>
        <v>0</v>
      </c>
      <c r="SCX19">
        <f>'SEGUIMIENTO CONVENIOS'!SCS572</f>
        <v>0</v>
      </c>
      <c r="SCY19">
        <f>'SEGUIMIENTO CONVENIOS'!SCT572</f>
        <v>0</v>
      </c>
      <c r="SCZ19">
        <f>'SEGUIMIENTO CONVENIOS'!SCU572</f>
        <v>0</v>
      </c>
      <c r="SDA19">
        <f>'SEGUIMIENTO CONVENIOS'!SCV572</f>
        <v>0</v>
      </c>
      <c r="SDB19">
        <f>'SEGUIMIENTO CONVENIOS'!SCW572</f>
        <v>0</v>
      </c>
      <c r="SDC19">
        <f>'SEGUIMIENTO CONVENIOS'!SCX572</f>
        <v>0</v>
      </c>
      <c r="SDD19">
        <f>'SEGUIMIENTO CONVENIOS'!SCY572</f>
        <v>0</v>
      </c>
      <c r="SDE19">
        <f>'SEGUIMIENTO CONVENIOS'!SCZ572</f>
        <v>0</v>
      </c>
      <c r="SDF19">
        <f>'SEGUIMIENTO CONVENIOS'!SDA572</f>
        <v>0</v>
      </c>
      <c r="SDG19">
        <f>'SEGUIMIENTO CONVENIOS'!SDB572</f>
        <v>0</v>
      </c>
      <c r="SDH19">
        <f>'SEGUIMIENTO CONVENIOS'!SDC572</f>
        <v>0</v>
      </c>
      <c r="SDI19">
        <f>'SEGUIMIENTO CONVENIOS'!SDD572</f>
        <v>0</v>
      </c>
      <c r="SDJ19">
        <f>'SEGUIMIENTO CONVENIOS'!SDE572</f>
        <v>0</v>
      </c>
      <c r="SDK19">
        <f>'SEGUIMIENTO CONVENIOS'!SDF572</f>
        <v>0</v>
      </c>
      <c r="SDL19">
        <f>'SEGUIMIENTO CONVENIOS'!SDG572</f>
        <v>0</v>
      </c>
      <c r="SDM19">
        <f>'SEGUIMIENTO CONVENIOS'!SDH572</f>
        <v>0</v>
      </c>
      <c r="SDN19">
        <f>'SEGUIMIENTO CONVENIOS'!SDI572</f>
        <v>0</v>
      </c>
      <c r="SDO19">
        <f>'SEGUIMIENTO CONVENIOS'!SDJ572</f>
        <v>0</v>
      </c>
      <c r="SDP19">
        <f>'SEGUIMIENTO CONVENIOS'!SDK572</f>
        <v>0</v>
      </c>
      <c r="SDQ19">
        <f>'SEGUIMIENTO CONVENIOS'!SDL572</f>
        <v>0</v>
      </c>
      <c r="SDR19">
        <f>'SEGUIMIENTO CONVENIOS'!SDM572</f>
        <v>0</v>
      </c>
      <c r="SDS19">
        <f>'SEGUIMIENTO CONVENIOS'!SDN572</f>
        <v>0</v>
      </c>
      <c r="SDT19">
        <f>'SEGUIMIENTO CONVENIOS'!SDO572</f>
        <v>0</v>
      </c>
      <c r="SDU19">
        <f>'SEGUIMIENTO CONVENIOS'!SDP572</f>
        <v>0</v>
      </c>
      <c r="SDV19">
        <f>'SEGUIMIENTO CONVENIOS'!SDQ572</f>
        <v>0</v>
      </c>
      <c r="SDW19">
        <f>'SEGUIMIENTO CONVENIOS'!SDR572</f>
        <v>0</v>
      </c>
      <c r="SDX19">
        <f>'SEGUIMIENTO CONVENIOS'!SDS572</f>
        <v>0</v>
      </c>
      <c r="SDY19">
        <f>'SEGUIMIENTO CONVENIOS'!SDT572</f>
        <v>0</v>
      </c>
      <c r="SDZ19">
        <f>'SEGUIMIENTO CONVENIOS'!SDU572</f>
        <v>0</v>
      </c>
      <c r="SEA19">
        <f>'SEGUIMIENTO CONVENIOS'!SDV572</f>
        <v>0</v>
      </c>
      <c r="SEB19">
        <f>'SEGUIMIENTO CONVENIOS'!SDW572</f>
        <v>0</v>
      </c>
      <c r="SEC19">
        <f>'SEGUIMIENTO CONVENIOS'!SDX572</f>
        <v>0</v>
      </c>
      <c r="SED19">
        <f>'SEGUIMIENTO CONVENIOS'!SDY572</f>
        <v>0</v>
      </c>
      <c r="SEE19">
        <f>'SEGUIMIENTO CONVENIOS'!SDZ572</f>
        <v>0</v>
      </c>
      <c r="SEF19">
        <f>'SEGUIMIENTO CONVENIOS'!SEA572</f>
        <v>0</v>
      </c>
      <c r="SEG19">
        <f>'SEGUIMIENTO CONVENIOS'!SEB572</f>
        <v>0</v>
      </c>
      <c r="SEH19">
        <f>'SEGUIMIENTO CONVENIOS'!SEC572</f>
        <v>0</v>
      </c>
      <c r="SEI19">
        <f>'SEGUIMIENTO CONVENIOS'!SED572</f>
        <v>0</v>
      </c>
      <c r="SEJ19">
        <f>'SEGUIMIENTO CONVENIOS'!SEE572</f>
        <v>0</v>
      </c>
      <c r="SEK19">
        <f>'SEGUIMIENTO CONVENIOS'!SEF572</f>
        <v>0</v>
      </c>
      <c r="SEL19">
        <f>'SEGUIMIENTO CONVENIOS'!SEG572</f>
        <v>0</v>
      </c>
      <c r="SEM19">
        <f>'SEGUIMIENTO CONVENIOS'!SEH572</f>
        <v>0</v>
      </c>
      <c r="SEN19">
        <f>'SEGUIMIENTO CONVENIOS'!SEI572</f>
        <v>0</v>
      </c>
      <c r="SEO19">
        <f>'SEGUIMIENTO CONVENIOS'!SEJ572</f>
        <v>0</v>
      </c>
      <c r="SEP19">
        <f>'SEGUIMIENTO CONVENIOS'!SEK572</f>
        <v>0</v>
      </c>
      <c r="SEQ19">
        <f>'SEGUIMIENTO CONVENIOS'!SEL572</f>
        <v>0</v>
      </c>
      <c r="SER19">
        <f>'SEGUIMIENTO CONVENIOS'!SEM572</f>
        <v>0</v>
      </c>
      <c r="SES19">
        <f>'SEGUIMIENTO CONVENIOS'!SEN572</f>
        <v>0</v>
      </c>
      <c r="SET19">
        <f>'SEGUIMIENTO CONVENIOS'!SEO572</f>
        <v>0</v>
      </c>
      <c r="SEU19">
        <f>'SEGUIMIENTO CONVENIOS'!SEP572</f>
        <v>0</v>
      </c>
      <c r="SEV19">
        <f>'SEGUIMIENTO CONVENIOS'!SEQ572</f>
        <v>0</v>
      </c>
      <c r="SEW19">
        <f>'SEGUIMIENTO CONVENIOS'!SER572</f>
        <v>0</v>
      </c>
      <c r="SEX19">
        <f>'SEGUIMIENTO CONVENIOS'!SES572</f>
        <v>0</v>
      </c>
      <c r="SEY19">
        <f>'SEGUIMIENTO CONVENIOS'!SET572</f>
        <v>0</v>
      </c>
      <c r="SEZ19">
        <f>'SEGUIMIENTO CONVENIOS'!SEU572</f>
        <v>0</v>
      </c>
      <c r="SFA19">
        <f>'SEGUIMIENTO CONVENIOS'!SEV572</f>
        <v>0</v>
      </c>
      <c r="SFB19">
        <f>'SEGUIMIENTO CONVENIOS'!SEW572</f>
        <v>0</v>
      </c>
      <c r="SFC19">
        <f>'SEGUIMIENTO CONVENIOS'!SEX572</f>
        <v>0</v>
      </c>
      <c r="SFD19">
        <f>'SEGUIMIENTO CONVENIOS'!SEY572</f>
        <v>0</v>
      </c>
      <c r="SFE19">
        <f>'SEGUIMIENTO CONVENIOS'!SEZ572</f>
        <v>0</v>
      </c>
      <c r="SFF19">
        <f>'SEGUIMIENTO CONVENIOS'!SFA572</f>
        <v>0</v>
      </c>
      <c r="SFG19">
        <f>'SEGUIMIENTO CONVENIOS'!SFB572</f>
        <v>0</v>
      </c>
      <c r="SFH19">
        <f>'SEGUIMIENTO CONVENIOS'!SFC572</f>
        <v>0</v>
      </c>
      <c r="SFI19">
        <f>'SEGUIMIENTO CONVENIOS'!SFD572</f>
        <v>0</v>
      </c>
      <c r="SFJ19">
        <f>'SEGUIMIENTO CONVENIOS'!SFE572</f>
        <v>0</v>
      </c>
      <c r="SFK19">
        <f>'SEGUIMIENTO CONVENIOS'!SFF572</f>
        <v>0</v>
      </c>
      <c r="SFL19">
        <f>'SEGUIMIENTO CONVENIOS'!SFG572</f>
        <v>0</v>
      </c>
      <c r="SFM19">
        <f>'SEGUIMIENTO CONVENIOS'!SFH572</f>
        <v>0</v>
      </c>
      <c r="SFN19">
        <f>'SEGUIMIENTO CONVENIOS'!SFI572</f>
        <v>0</v>
      </c>
      <c r="SFO19">
        <f>'SEGUIMIENTO CONVENIOS'!SFJ572</f>
        <v>0</v>
      </c>
      <c r="SFP19">
        <f>'SEGUIMIENTO CONVENIOS'!SFK572</f>
        <v>0</v>
      </c>
      <c r="SFQ19">
        <f>'SEGUIMIENTO CONVENIOS'!SFL572</f>
        <v>0</v>
      </c>
      <c r="SFR19">
        <f>'SEGUIMIENTO CONVENIOS'!SFM572</f>
        <v>0</v>
      </c>
      <c r="SFS19">
        <f>'SEGUIMIENTO CONVENIOS'!SFN572</f>
        <v>0</v>
      </c>
      <c r="SFT19">
        <f>'SEGUIMIENTO CONVENIOS'!SFO572</f>
        <v>0</v>
      </c>
      <c r="SFU19">
        <f>'SEGUIMIENTO CONVENIOS'!SFP572</f>
        <v>0</v>
      </c>
      <c r="SFV19">
        <f>'SEGUIMIENTO CONVENIOS'!SFQ572</f>
        <v>0</v>
      </c>
      <c r="SFW19">
        <f>'SEGUIMIENTO CONVENIOS'!SFR572</f>
        <v>0</v>
      </c>
      <c r="SFX19">
        <f>'SEGUIMIENTO CONVENIOS'!SFS572</f>
        <v>0</v>
      </c>
      <c r="SFY19">
        <f>'SEGUIMIENTO CONVENIOS'!SFT572</f>
        <v>0</v>
      </c>
      <c r="SFZ19">
        <f>'SEGUIMIENTO CONVENIOS'!SFU572</f>
        <v>0</v>
      </c>
      <c r="SGA19">
        <f>'SEGUIMIENTO CONVENIOS'!SFV572</f>
        <v>0</v>
      </c>
      <c r="SGB19">
        <f>'SEGUIMIENTO CONVENIOS'!SFW572</f>
        <v>0</v>
      </c>
      <c r="SGC19">
        <f>'SEGUIMIENTO CONVENIOS'!SFX572</f>
        <v>0</v>
      </c>
      <c r="SGD19">
        <f>'SEGUIMIENTO CONVENIOS'!SFY572</f>
        <v>0</v>
      </c>
      <c r="SGE19">
        <f>'SEGUIMIENTO CONVENIOS'!SFZ572</f>
        <v>0</v>
      </c>
      <c r="SGF19">
        <f>'SEGUIMIENTO CONVENIOS'!SGA572</f>
        <v>0</v>
      </c>
      <c r="SGG19">
        <f>'SEGUIMIENTO CONVENIOS'!SGB572</f>
        <v>0</v>
      </c>
      <c r="SGH19">
        <f>'SEGUIMIENTO CONVENIOS'!SGC572</f>
        <v>0</v>
      </c>
      <c r="SGI19">
        <f>'SEGUIMIENTO CONVENIOS'!SGD572</f>
        <v>0</v>
      </c>
      <c r="SGJ19">
        <f>'SEGUIMIENTO CONVENIOS'!SGE572</f>
        <v>0</v>
      </c>
      <c r="SGK19">
        <f>'SEGUIMIENTO CONVENIOS'!SGF572</f>
        <v>0</v>
      </c>
      <c r="SGL19">
        <f>'SEGUIMIENTO CONVENIOS'!SGG572</f>
        <v>0</v>
      </c>
      <c r="SGM19">
        <f>'SEGUIMIENTO CONVENIOS'!SGH572</f>
        <v>0</v>
      </c>
      <c r="SGN19">
        <f>'SEGUIMIENTO CONVENIOS'!SGI572</f>
        <v>0</v>
      </c>
      <c r="SGO19">
        <f>'SEGUIMIENTO CONVENIOS'!SGJ572</f>
        <v>0</v>
      </c>
      <c r="SGP19">
        <f>'SEGUIMIENTO CONVENIOS'!SGK572</f>
        <v>0</v>
      </c>
      <c r="SGQ19">
        <f>'SEGUIMIENTO CONVENIOS'!SGL572</f>
        <v>0</v>
      </c>
      <c r="SGR19">
        <f>'SEGUIMIENTO CONVENIOS'!SGM572</f>
        <v>0</v>
      </c>
      <c r="SGS19">
        <f>'SEGUIMIENTO CONVENIOS'!SGN572</f>
        <v>0</v>
      </c>
      <c r="SGT19">
        <f>'SEGUIMIENTO CONVENIOS'!SGO572</f>
        <v>0</v>
      </c>
      <c r="SGU19">
        <f>'SEGUIMIENTO CONVENIOS'!SGP572</f>
        <v>0</v>
      </c>
      <c r="SGV19">
        <f>'SEGUIMIENTO CONVENIOS'!SGQ572</f>
        <v>0</v>
      </c>
      <c r="SGW19">
        <f>'SEGUIMIENTO CONVENIOS'!SGR572</f>
        <v>0</v>
      </c>
      <c r="SGX19">
        <f>'SEGUIMIENTO CONVENIOS'!SGS572</f>
        <v>0</v>
      </c>
      <c r="SGY19">
        <f>'SEGUIMIENTO CONVENIOS'!SGT572</f>
        <v>0</v>
      </c>
      <c r="SGZ19">
        <f>'SEGUIMIENTO CONVENIOS'!SGU572</f>
        <v>0</v>
      </c>
      <c r="SHA19">
        <f>'SEGUIMIENTO CONVENIOS'!SGV572</f>
        <v>0</v>
      </c>
      <c r="SHB19">
        <f>'SEGUIMIENTO CONVENIOS'!SGW572</f>
        <v>0</v>
      </c>
      <c r="SHC19">
        <f>'SEGUIMIENTO CONVENIOS'!SGX572</f>
        <v>0</v>
      </c>
      <c r="SHD19">
        <f>'SEGUIMIENTO CONVENIOS'!SGY572</f>
        <v>0</v>
      </c>
      <c r="SHE19">
        <f>'SEGUIMIENTO CONVENIOS'!SGZ572</f>
        <v>0</v>
      </c>
      <c r="SHF19">
        <f>'SEGUIMIENTO CONVENIOS'!SHA572</f>
        <v>0</v>
      </c>
      <c r="SHG19">
        <f>'SEGUIMIENTO CONVENIOS'!SHB572</f>
        <v>0</v>
      </c>
      <c r="SHH19">
        <f>'SEGUIMIENTO CONVENIOS'!SHC572</f>
        <v>0</v>
      </c>
      <c r="SHI19">
        <f>'SEGUIMIENTO CONVENIOS'!SHD572</f>
        <v>0</v>
      </c>
      <c r="SHJ19">
        <f>'SEGUIMIENTO CONVENIOS'!SHE572</f>
        <v>0</v>
      </c>
      <c r="SHK19">
        <f>'SEGUIMIENTO CONVENIOS'!SHF572</f>
        <v>0</v>
      </c>
      <c r="SHL19">
        <f>'SEGUIMIENTO CONVENIOS'!SHG572</f>
        <v>0</v>
      </c>
      <c r="SHM19">
        <f>'SEGUIMIENTO CONVENIOS'!SHH572</f>
        <v>0</v>
      </c>
      <c r="SHN19">
        <f>'SEGUIMIENTO CONVENIOS'!SHI572</f>
        <v>0</v>
      </c>
      <c r="SHO19">
        <f>'SEGUIMIENTO CONVENIOS'!SHJ572</f>
        <v>0</v>
      </c>
      <c r="SHP19">
        <f>'SEGUIMIENTO CONVENIOS'!SHK572</f>
        <v>0</v>
      </c>
      <c r="SHQ19">
        <f>'SEGUIMIENTO CONVENIOS'!SHL572</f>
        <v>0</v>
      </c>
      <c r="SHR19">
        <f>'SEGUIMIENTO CONVENIOS'!SHM572</f>
        <v>0</v>
      </c>
      <c r="SHS19">
        <f>'SEGUIMIENTO CONVENIOS'!SHN572</f>
        <v>0</v>
      </c>
      <c r="SHT19">
        <f>'SEGUIMIENTO CONVENIOS'!SHO572</f>
        <v>0</v>
      </c>
      <c r="SHU19">
        <f>'SEGUIMIENTO CONVENIOS'!SHP572</f>
        <v>0</v>
      </c>
      <c r="SHV19">
        <f>'SEGUIMIENTO CONVENIOS'!SHQ572</f>
        <v>0</v>
      </c>
      <c r="SHW19">
        <f>'SEGUIMIENTO CONVENIOS'!SHR572</f>
        <v>0</v>
      </c>
      <c r="SHX19">
        <f>'SEGUIMIENTO CONVENIOS'!SHS572</f>
        <v>0</v>
      </c>
      <c r="SHY19">
        <f>'SEGUIMIENTO CONVENIOS'!SHT572</f>
        <v>0</v>
      </c>
      <c r="SHZ19">
        <f>'SEGUIMIENTO CONVENIOS'!SHU572</f>
        <v>0</v>
      </c>
      <c r="SIA19">
        <f>'SEGUIMIENTO CONVENIOS'!SHV572</f>
        <v>0</v>
      </c>
      <c r="SIB19">
        <f>'SEGUIMIENTO CONVENIOS'!SHW572</f>
        <v>0</v>
      </c>
      <c r="SIC19">
        <f>'SEGUIMIENTO CONVENIOS'!SHX572</f>
        <v>0</v>
      </c>
      <c r="SID19">
        <f>'SEGUIMIENTO CONVENIOS'!SHY572</f>
        <v>0</v>
      </c>
      <c r="SIE19">
        <f>'SEGUIMIENTO CONVENIOS'!SHZ572</f>
        <v>0</v>
      </c>
      <c r="SIF19">
        <f>'SEGUIMIENTO CONVENIOS'!SIA572</f>
        <v>0</v>
      </c>
      <c r="SIG19">
        <f>'SEGUIMIENTO CONVENIOS'!SIB572</f>
        <v>0</v>
      </c>
      <c r="SIH19">
        <f>'SEGUIMIENTO CONVENIOS'!SIC572</f>
        <v>0</v>
      </c>
      <c r="SII19">
        <f>'SEGUIMIENTO CONVENIOS'!SID572</f>
        <v>0</v>
      </c>
      <c r="SIJ19">
        <f>'SEGUIMIENTO CONVENIOS'!SIE572</f>
        <v>0</v>
      </c>
      <c r="SIK19">
        <f>'SEGUIMIENTO CONVENIOS'!SIF572</f>
        <v>0</v>
      </c>
      <c r="SIL19">
        <f>'SEGUIMIENTO CONVENIOS'!SIG572</f>
        <v>0</v>
      </c>
      <c r="SIM19">
        <f>'SEGUIMIENTO CONVENIOS'!SIH572</f>
        <v>0</v>
      </c>
      <c r="SIN19">
        <f>'SEGUIMIENTO CONVENIOS'!SII572</f>
        <v>0</v>
      </c>
      <c r="SIO19">
        <f>'SEGUIMIENTO CONVENIOS'!SIJ572</f>
        <v>0</v>
      </c>
      <c r="SIP19">
        <f>'SEGUIMIENTO CONVENIOS'!SIK572</f>
        <v>0</v>
      </c>
      <c r="SIQ19">
        <f>'SEGUIMIENTO CONVENIOS'!SIL572</f>
        <v>0</v>
      </c>
      <c r="SIR19">
        <f>'SEGUIMIENTO CONVENIOS'!SIM572</f>
        <v>0</v>
      </c>
      <c r="SIS19">
        <f>'SEGUIMIENTO CONVENIOS'!SIN572</f>
        <v>0</v>
      </c>
      <c r="SIT19">
        <f>'SEGUIMIENTO CONVENIOS'!SIO572</f>
        <v>0</v>
      </c>
      <c r="SIU19">
        <f>'SEGUIMIENTO CONVENIOS'!SIP572</f>
        <v>0</v>
      </c>
      <c r="SIV19">
        <f>'SEGUIMIENTO CONVENIOS'!SIQ572</f>
        <v>0</v>
      </c>
      <c r="SIW19">
        <f>'SEGUIMIENTO CONVENIOS'!SIR572</f>
        <v>0</v>
      </c>
      <c r="SIX19">
        <f>'SEGUIMIENTO CONVENIOS'!SIS572</f>
        <v>0</v>
      </c>
      <c r="SIY19">
        <f>'SEGUIMIENTO CONVENIOS'!SIT572</f>
        <v>0</v>
      </c>
      <c r="SIZ19">
        <f>'SEGUIMIENTO CONVENIOS'!SIU572</f>
        <v>0</v>
      </c>
      <c r="SJA19">
        <f>'SEGUIMIENTO CONVENIOS'!SIV572</f>
        <v>0</v>
      </c>
      <c r="SJB19">
        <f>'SEGUIMIENTO CONVENIOS'!SIW572</f>
        <v>0</v>
      </c>
      <c r="SJC19">
        <f>'SEGUIMIENTO CONVENIOS'!SIX572</f>
        <v>0</v>
      </c>
      <c r="SJD19">
        <f>'SEGUIMIENTO CONVENIOS'!SIY572</f>
        <v>0</v>
      </c>
      <c r="SJE19">
        <f>'SEGUIMIENTO CONVENIOS'!SIZ572</f>
        <v>0</v>
      </c>
      <c r="SJF19">
        <f>'SEGUIMIENTO CONVENIOS'!SJA572</f>
        <v>0</v>
      </c>
      <c r="SJG19">
        <f>'SEGUIMIENTO CONVENIOS'!SJB572</f>
        <v>0</v>
      </c>
      <c r="SJH19">
        <f>'SEGUIMIENTO CONVENIOS'!SJC572</f>
        <v>0</v>
      </c>
      <c r="SJI19">
        <f>'SEGUIMIENTO CONVENIOS'!SJD572</f>
        <v>0</v>
      </c>
      <c r="SJJ19">
        <f>'SEGUIMIENTO CONVENIOS'!SJE572</f>
        <v>0</v>
      </c>
      <c r="SJK19">
        <f>'SEGUIMIENTO CONVENIOS'!SJF572</f>
        <v>0</v>
      </c>
      <c r="SJL19">
        <f>'SEGUIMIENTO CONVENIOS'!SJG572</f>
        <v>0</v>
      </c>
      <c r="SJM19">
        <f>'SEGUIMIENTO CONVENIOS'!SJH572</f>
        <v>0</v>
      </c>
      <c r="SJN19">
        <f>'SEGUIMIENTO CONVENIOS'!SJI572</f>
        <v>0</v>
      </c>
      <c r="SJO19">
        <f>'SEGUIMIENTO CONVENIOS'!SJJ572</f>
        <v>0</v>
      </c>
      <c r="SJP19">
        <f>'SEGUIMIENTO CONVENIOS'!SJK572</f>
        <v>0</v>
      </c>
      <c r="SJQ19">
        <f>'SEGUIMIENTO CONVENIOS'!SJL572</f>
        <v>0</v>
      </c>
      <c r="SJR19">
        <f>'SEGUIMIENTO CONVENIOS'!SJM572</f>
        <v>0</v>
      </c>
      <c r="SJS19">
        <f>'SEGUIMIENTO CONVENIOS'!SJN572</f>
        <v>0</v>
      </c>
      <c r="SJT19">
        <f>'SEGUIMIENTO CONVENIOS'!SJO572</f>
        <v>0</v>
      </c>
      <c r="SJU19">
        <f>'SEGUIMIENTO CONVENIOS'!SJP572</f>
        <v>0</v>
      </c>
      <c r="SJV19">
        <f>'SEGUIMIENTO CONVENIOS'!SJQ572</f>
        <v>0</v>
      </c>
      <c r="SJW19">
        <f>'SEGUIMIENTO CONVENIOS'!SJR572</f>
        <v>0</v>
      </c>
      <c r="SJX19">
        <f>'SEGUIMIENTO CONVENIOS'!SJS572</f>
        <v>0</v>
      </c>
      <c r="SJY19">
        <f>'SEGUIMIENTO CONVENIOS'!SJT572</f>
        <v>0</v>
      </c>
      <c r="SJZ19">
        <f>'SEGUIMIENTO CONVENIOS'!SJU572</f>
        <v>0</v>
      </c>
      <c r="SKA19">
        <f>'SEGUIMIENTO CONVENIOS'!SJV572</f>
        <v>0</v>
      </c>
      <c r="SKB19">
        <f>'SEGUIMIENTO CONVENIOS'!SJW572</f>
        <v>0</v>
      </c>
      <c r="SKC19">
        <f>'SEGUIMIENTO CONVENIOS'!SJX572</f>
        <v>0</v>
      </c>
      <c r="SKD19">
        <f>'SEGUIMIENTO CONVENIOS'!SJY572</f>
        <v>0</v>
      </c>
      <c r="SKE19">
        <f>'SEGUIMIENTO CONVENIOS'!SJZ572</f>
        <v>0</v>
      </c>
      <c r="SKF19">
        <f>'SEGUIMIENTO CONVENIOS'!SKA572</f>
        <v>0</v>
      </c>
      <c r="SKG19">
        <f>'SEGUIMIENTO CONVENIOS'!SKB572</f>
        <v>0</v>
      </c>
      <c r="SKH19">
        <f>'SEGUIMIENTO CONVENIOS'!SKC572</f>
        <v>0</v>
      </c>
      <c r="SKI19">
        <f>'SEGUIMIENTO CONVENIOS'!SKD572</f>
        <v>0</v>
      </c>
      <c r="SKJ19">
        <f>'SEGUIMIENTO CONVENIOS'!SKE572</f>
        <v>0</v>
      </c>
      <c r="SKK19">
        <f>'SEGUIMIENTO CONVENIOS'!SKF572</f>
        <v>0</v>
      </c>
      <c r="SKL19">
        <f>'SEGUIMIENTO CONVENIOS'!SKG572</f>
        <v>0</v>
      </c>
      <c r="SKM19">
        <f>'SEGUIMIENTO CONVENIOS'!SKH572</f>
        <v>0</v>
      </c>
      <c r="SKN19">
        <f>'SEGUIMIENTO CONVENIOS'!SKI572</f>
        <v>0</v>
      </c>
      <c r="SKO19">
        <f>'SEGUIMIENTO CONVENIOS'!SKJ572</f>
        <v>0</v>
      </c>
      <c r="SKP19">
        <f>'SEGUIMIENTO CONVENIOS'!SKK572</f>
        <v>0</v>
      </c>
      <c r="SKQ19">
        <f>'SEGUIMIENTO CONVENIOS'!SKL572</f>
        <v>0</v>
      </c>
      <c r="SKR19">
        <f>'SEGUIMIENTO CONVENIOS'!SKM572</f>
        <v>0</v>
      </c>
      <c r="SKS19">
        <f>'SEGUIMIENTO CONVENIOS'!SKN572</f>
        <v>0</v>
      </c>
      <c r="SKT19">
        <f>'SEGUIMIENTO CONVENIOS'!SKO572</f>
        <v>0</v>
      </c>
      <c r="SKU19">
        <f>'SEGUIMIENTO CONVENIOS'!SKP572</f>
        <v>0</v>
      </c>
      <c r="SKV19">
        <f>'SEGUIMIENTO CONVENIOS'!SKQ572</f>
        <v>0</v>
      </c>
      <c r="SKW19">
        <f>'SEGUIMIENTO CONVENIOS'!SKR572</f>
        <v>0</v>
      </c>
      <c r="SKX19">
        <f>'SEGUIMIENTO CONVENIOS'!SKS572</f>
        <v>0</v>
      </c>
      <c r="SKY19">
        <f>'SEGUIMIENTO CONVENIOS'!SKT572</f>
        <v>0</v>
      </c>
      <c r="SKZ19">
        <f>'SEGUIMIENTO CONVENIOS'!SKU572</f>
        <v>0</v>
      </c>
      <c r="SLA19">
        <f>'SEGUIMIENTO CONVENIOS'!SKV572</f>
        <v>0</v>
      </c>
      <c r="SLB19">
        <f>'SEGUIMIENTO CONVENIOS'!SKW572</f>
        <v>0</v>
      </c>
      <c r="SLC19">
        <f>'SEGUIMIENTO CONVENIOS'!SKX572</f>
        <v>0</v>
      </c>
      <c r="SLD19">
        <f>'SEGUIMIENTO CONVENIOS'!SKY572</f>
        <v>0</v>
      </c>
      <c r="SLE19">
        <f>'SEGUIMIENTO CONVENIOS'!SKZ572</f>
        <v>0</v>
      </c>
      <c r="SLF19">
        <f>'SEGUIMIENTO CONVENIOS'!SLA572</f>
        <v>0</v>
      </c>
      <c r="SLG19">
        <f>'SEGUIMIENTO CONVENIOS'!SLB572</f>
        <v>0</v>
      </c>
      <c r="SLH19">
        <f>'SEGUIMIENTO CONVENIOS'!SLC572</f>
        <v>0</v>
      </c>
      <c r="SLI19">
        <f>'SEGUIMIENTO CONVENIOS'!SLD572</f>
        <v>0</v>
      </c>
      <c r="SLJ19">
        <f>'SEGUIMIENTO CONVENIOS'!SLE572</f>
        <v>0</v>
      </c>
      <c r="SLK19">
        <f>'SEGUIMIENTO CONVENIOS'!SLF572</f>
        <v>0</v>
      </c>
      <c r="SLL19">
        <f>'SEGUIMIENTO CONVENIOS'!SLG572</f>
        <v>0</v>
      </c>
      <c r="SLM19">
        <f>'SEGUIMIENTO CONVENIOS'!SLH572</f>
        <v>0</v>
      </c>
      <c r="SLN19">
        <f>'SEGUIMIENTO CONVENIOS'!SLI572</f>
        <v>0</v>
      </c>
      <c r="SLO19">
        <f>'SEGUIMIENTO CONVENIOS'!SLJ572</f>
        <v>0</v>
      </c>
      <c r="SLP19">
        <f>'SEGUIMIENTO CONVENIOS'!SLK572</f>
        <v>0</v>
      </c>
      <c r="SLQ19">
        <f>'SEGUIMIENTO CONVENIOS'!SLL572</f>
        <v>0</v>
      </c>
      <c r="SLR19">
        <f>'SEGUIMIENTO CONVENIOS'!SLM572</f>
        <v>0</v>
      </c>
      <c r="SLS19">
        <f>'SEGUIMIENTO CONVENIOS'!SLN572</f>
        <v>0</v>
      </c>
      <c r="SLT19">
        <f>'SEGUIMIENTO CONVENIOS'!SLO572</f>
        <v>0</v>
      </c>
      <c r="SLU19">
        <f>'SEGUIMIENTO CONVENIOS'!SLP572</f>
        <v>0</v>
      </c>
      <c r="SLV19">
        <f>'SEGUIMIENTO CONVENIOS'!SLQ572</f>
        <v>0</v>
      </c>
      <c r="SLW19">
        <f>'SEGUIMIENTO CONVENIOS'!SLR572</f>
        <v>0</v>
      </c>
      <c r="SLX19">
        <f>'SEGUIMIENTO CONVENIOS'!SLS572</f>
        <v>0</v>
      </c>
      <c r="SLY19">
        <f>'SEGUIMIENTO CONVENIOS'!SLT572</f>
        <v>0</v>
      </c>
      <c r="SLZ19">
        <f>'SEGUIMIENTO CONVENIOS'!SLU572</f>
        <v>0</v>
      </c>
      <c r="SMA19">
        <f>'SEGUIMIENTO CONVENIOS'!SLV572</f>
        <v>0</v>
      </c>
      <c r="SMB19">
        <f>'SEGUIMIENTO CONVENIOS'!SLW572</f>
        <v>0</v>
      </c>
      <c r="SMC19">
        <f>'SEGUIMIENTO CONVENIOS'!SLX572</f>
        <v>0</v>
      </c>
      <c r="SMD19">
        <f>'SEGUIMIENTO CONVENIOS'!SLY572</f>
        <v>0</v>
      </c>
      <c r="SME19">
        <f>'SEGUIMIENTO CONVENIOS'!SLZ572</f>
        <v>0</v>
      </c>
      <c r="SMF19">
        <f>'SEGUIMIENTO CONVENIOS'!SMA572</f>
        <v>0</v>
      </c>
      <c r="SMG19">
        <f>'SEGUIMIENTO CONVENIOS'!SMB572</f>
        <v>0</v>
      </c>
      <c r="SMH19">
        <f>'SEGUIMIENTO CONVENIOS'!SMC572</f>
        <v>0</v>
      </c>
      <c r="SMI19">
        <f>'SEGUIMIENTO CONVENIOS'!SMD572</f>
        <v>0</v>
      </c>
      <c r="SMJ19">
        <f>'SEGUIMIENTO CONVENIOS'!SME572</f>
        <v>0</v>
      </c>
      <c r="SMK19">
        <f>'SEGUIMIENTO CONVENIOS'!SMF572</f>
        <v>0</v>
      </c>
      <c r="SML19">
        <f>'SEGUIMIENTO CONVENIOS'!SMG572</f>
        <v>0</v>
      </c>
      <c r="SMM19">
        <f>'SEGUIMIENTO CONVENIOS'!SMH572</f>
        <v>0</v>
      </c>
      <c r="SMN19">
        <f>'SEGUIMIENTO CONVENIOS'!SMI572</f>
        <v>0</v>
      </c>
      <c r="SMO19">
        <f>'SEGUIMIENTO CONVENIOS'!SMJ572</f>
        <v>0</v>
      </c>
      <c r="SMP19">
        <f>'SEGUIMIENTO CONVENIOS'!SMK572</f>
        <v>0</v>
      </c>
      <c r="SMQ19">
        <f>'SEGUIMIENTO CONVENIOS'!SML572</f>
        <v>0</v>
      </c>
      <c r="SMR19">
        <f>'SEGUIMIENTO CONVENIOS'!SMM572</f>
        <v>0</v>
      </c>
      <c r="SMS19">
        <f>'SEGUIMIENTO CONVENIOS'!SMN572</f>
        <v>0</v>
      </c>
      <c r="SMT19">
        <f>'SEGUIMIENTO CONVENIOS'!SMO572</f>
        <v>0</v>
      </c>
      <c r="SMU19">
        <f>'SEGUIMIENTO CONVENIOS'!SMP572</f>
        <v>0</v>
      </c>
      <c r="SMV19">
        <f>'SEGUIMIENTO CONVENIOS'!SMQ572</f>
        <v>0</v>
      </c>
      <c r="SMW19">
        <f>'SEGUIMIENTO CONVENIOS'!SMR572</f>
        <v>0</v>
      </c>
      <c r="SMX19">
        <f>'SEGUIMIENTO CONVENIOS'!SMS572</f>
        <v>0</v>
      </c>
      <c r="SMY19">
        <f>'SEGUIMIENTO CONVENIOS'!SMT572</f>
        <v>0</v>
      </c>
      <c r="SMZ19">
        <f>'SEGUIMIENTO CONVENIOS'!SMU572</f>
        <v>0</v>
      </c>
      <c r="SNA19">
        <f>'SEGUIMIENTO CONVENIOS'!SMV572</f>
        <v>0</v>
      </c>
      <c r="SNB19">
        <f>'SEGUIMIENTO CONVENIOS'!SMW572</f>
        <v>0</v>
      </c>
      <c r="SNC19">
        <f>'SEGUIMIENTO CONVENIOS'!SMX572</f>
        <v>0</v>
      </c>
      <c r="SND19">
        <f>'SEGUIMIENTO CONVENIOS'!SMY572</f>
        <v>0</v>
      </c>
      <c r="SNE19">
        <f>'SEGUIMIENTO CONVENIOS'!SMZ572</f>
        <v>0</v>
      </c>
      <c r="SNF19">
        <f>'SEGUIMIENTO CONVENIOS'!SNA572</f>
        <v>0</v>
      </c>
      <c r="SNG19">
        <f>'SEGUIMIENTO CONVENIOS'!SNB572</f>
        <v>0</v>
      </c>
      <c r="SNH19">
        <f>'SEGUIMIENTO CONVENIOS'!SNC572</f>
        <v>0</v>
      </c>
      <c r="SNI19">
        <f>'SEGUIMIENTO CONVENIOS'!SND572</f>
        <v>0</v>
      </c>
      <c r="SNJ19">
        <f>'SEGUIMIENTO CONVENIOS'!SNE572</f>
        <v>0</v>
      </c>
      <c r="SNK19">
        <f>'SEGUIMIENTO CONVENIOS'!SNF572</f>
        <v>0</v>
      </c>
      <c r="SNL19">
        <f>'SEGUIMIENTO CONVENIOS'!SNG572</f>
        <v>0</v>
      </c>
      <c r="SNM19">
        <f>'SEGUIMIENTO CONVENIOS'!SNH572</f>
        <v>0</v>
      </c>
      <c r="SNN19">
        <f>'SEGUIMIENTO CONVENIOS'!SNI572</f>
        <v>0</v>
      </c>
      <c r="SNO19">
        <f>'SEGUIMIENTO CONVENIOS'!SNJ572</f>
        <v>0</v>
      </c>
      <c r="SNP19">
        <f>'SEGUIMIENTO CONVENIOS'!SNK572</f>
        <v>0</v>
      </c>
      <c r="SNQ19">
        <f>'SEGUIMIENTO CONVENIOS'!SNL572</f>
        <v>0</v>
      </c>
      <c r="SNR19">
        <f>'SEGUIMIENTO CONVENIOS'!SNM572</f>
        <v>0</v>
      </c>
      <c r="SNS19">
        <f>'SEGUIMIENTO CONVENIOS'!SNN572</f>
        <v>0</v>
      </c>
      <c r="SNT19">
        <f>'SEGUIMIENTO CONVENIOS'!SNO572</f>
        <v>0</v>
      </c>
      <c r="SNU19">
        <f>'SEGUIMIENTO CONVENIOS'!SNP572</f>
        <v>0</v>
      </c>
      <c r="SNV19">
        <f>'SEGUIMIENTO CONVENIOS'!SNQ572</f>
        <v>0</v>
      </c>
      <c r="SNW19">
        <f>'SEGUIMIENTO CONVENIOS'!SNR572</f>
        <v>0</v>
      </c>
      <c r="SNX19">
        <f>'SEGUIMIENTO CONVENIOS'!SNS572</f>
        <v>0</v>
      </c>
      <c r="SNY19">
        <f>'SEGUIMIENTO CONVENIOS'!SNT572</f>
        <v>0</v>
      </c>
      <c r="SNZ19">
        <f>'SEGUIMIENTO CONVENIOS'!SNU572</f>
        <v>0</v>
      </c>
      <c r="SOA19">
        <f>'SEGUIMIENTO CONVENIOS'!SNV572</f>
        <v>0</v>
      </c>
      <c r="SOB19">
        <f>'SEGUIMIENTO CONVENIOS'!SNW572</f>
        <v>0</v>
      </c>
      <c r="SOC19">
        <f>'SEGUIMIENTO CONVENIOS'!SNX572</f>
        <v>0</v>
      </c>
      <c r="SOD19">
        <f>'SEGUIMIENTO CONVENIOS'!SNY572</f>
        <v>0</v>
      </c>
      <c r="SOE19">
        <f>'SEGUIMIENTO CONVENIOS'!SNZ572</f>
        <v>0</v>
      </c>
      <c r="SOF19">
        <f>'SEGUIMIENTO CONVENIOS'!SOA572</f>
        <v>0</v>
      </c>
      <c r="SOG19">
        <f>'SEGUIMIENTO CONVENIOS'!SOB572</f>
        <v>0</v>
      </c>
      <c r="SOH19">
        <f>'SEGUIMIENTO CONVENIOS'!SOC572</f>
        <v>0</v>
      </c>
      <c r="SOI19">
        <f>'SEGUIMIENTO CONVENIOS'!SOD572</f>
        <v>0</v>
      </c>
      <c r="SOJ19">
        <f>'SEGUIMIENTO CONVENIOS'!SOE572</f>
        <v>0</v>
      </c>
      <c r="SOK19">
        <f>'SEGUIMIENTO CONVENIOS'!SOF572</f>
        <v>0</v>
      </c>
      <c r="SOL19">
        <f>'SEGUIMIENTO CONVENIOS'!SOG572</f>
        <v>0</v>
      </c>
      <c r="SOM19">
        <f>'SEGUIMIENTO CONVENIOS'!SOH572</f>
        <v>0</v>
      </c>
      <c r="SON19">
        <f>'SEGUIMIENTO CONVENIOS'!SOI572</f>
        <v>0</v>
      </c>
      <c r="SOO19">
        <f>'SEGUIMIENTO CONVENIOS'!SOJ572</f>
        <v>0</v>
      </c>
      <c r="SOP19">
        <f>'SEGUIMIENTO CONVENIOS'!SOK572</f>
        <v>0</v>
      </c>
      <c r="SOQ19">
        <f>'SEGUIMIENTO CONVENIOS'!SOL572</f>
        <v>0</v>
      </c>
      <c r="SOR19">
        <f>'SEGUIMIENTO CONVENIOS'!SOM572</f>
        <v>0</v>
      </c>
      <c r="SOS19">
        <f>'SEGUIMIENTO CONVENIOS'!SON572</f>
        <v>0</v>
      </c>
      <c r="SOT19">
        <f>'SEGUIMIENTO CONVENIOS'!SOO572</f>
        <v>0</v>
      </c>
      <c r="SOU19">
        <f>'SEGUIMIENTO CONVENIOS'!SOP572</f>
        <v>0</v>
      </c>
      <c r="SOV19">
        <f>'SEGUIMIENTO CONVENIOS'!SOQ572</f>
        <v>0</v>
      </c>
      <c r="SOW19">
        <f>'SEGUIMIENTO CONVENIOS'!SOR572</f>
        <v>0</v>
      </c>
      <c r="SOX19">
        <f>'SEGUIMIENTO CONVENIOS'!SOS572</f>
        <v>0</v>
      </c>
      <c r="SOY19">
        <f>'SEGUIMIENTO CONVENIOS'!SOT572</f>
        <v>0</v>
      </c>
      <c r="SOZ19">
        <f>'SEGUIMIENTO CONVENIOS'!SOU572</f>
        <v>0</v>
      </c>
      <c r="SPA19">
        <f>'SEGUIMIENTO CONVENIOS'!SOV572</f>
        <v>0</v>
      </c>
      <c r="SPB19">
        <f>'SEGUIMIENTO CONVENIOS'!SOW572</f>
        <v>0</v>
      </c>
      <c r="SPC19">
        <f>'SEGUIMIENTO CONVENIOS'!SOX572</f>
        <v>0</v>
      </c>
      <c r="SPD19">
        <f>'SEGUIMIENTO CONVENIOS'!SOY572</f>
        <v>0</v>
      </c>
      <c r="SPE19">
        <f>'SEGUIMIENTO CONVENIOS'!SOZ572</f>
        <v>0</v>
      </c>
      <c r="SPF19">
        <f>'SEGUIMIENTO CONVENIOS'!SPA572</f>
        <v>0</v>
      </c>
      <c r="SPG19">
        <f>'SEGUIMIENTO CONVENIOS'!SPB572</f>
        <v>0</v>
      </c>
      <c r="SPH19">
        <f>'SEGUIMIENTO CONVENIOS'!SPC572</f>
        <v>0</v>
      </c>
      <c r="SPI19">
        <f>'SEGUIMIENTO CONVENIOS'!SPD572</f>
        <v>0</v>
      </c>
      <c r="SPJ19">
        <f>'SEGUIMIENTO CONVENIOS'!SPE572</f>
        <v>0</v>
      </c>
      <c r="SPK19">
        <f>'SEGUIMIENTO CONVENIOS'!SPF572</f>
        <v>0</v>
      </c>
      <c r="SPL19">
        <f>'SEGUIMIENTO CONVENIOS'!SPG572</f>
        <v>0</v>
      </c>
      <c r="SPM19">
        <f>'SEGUIMIENTO CONVENIOS'!SPH572</f>
        <v>0</v>
      </c>
      <c r="SPN19">
        <f>'SEGUIMIENTO CONVENIOS'!SPI572</f>
        <v>0</v>
      </c>
      <c r="SPO19">
        <f>'SEGUIMIENTO CONVENIOS'!SPJ572</f>
        <v>0</v>
      </c>
      <c r="SPP19">
        <f>'SEGUIMIENTO CONVENIOS'!SPK572</f>
        <v>0</v>
      </c>
      <c r="SPQ19">
        <f>'SEGUIMIENTO CONVENIOS'!SPL572</f>
        <v>0</v>
      </c>
      <c r="SPR19">
        <f>'SEGUIMIENTO CONVENIOS'!SPM572</f>
        <v>0</v>
      </c>
      <c r="SPS19">
        <f>'SEGUIMIENTO CONVENIOS'!SPN572</f>
        <v>0</v>
      </c>
      <c r="SPT19">
        <f>'SEGUIMIENTO CONVENIOS'!SPO572</f>
        <v>0</v>
      </c>
      <c r="SPU19">
        <f>'SEGUIMIENTO CONVENIOS'!SPP572</f>
        <v>0</v>
      </c>
      <c r="SPV19">
        <f>'SEGUIMIENTO CONVENIOS'!SPQ572</f>
        <v>0</v>
      </c>
      <c r="SPW19">
        <f>'SEGUIMIENTO CONVENIOS'!SPR572</f>
        <v>0</v>
      </c>
      <c r="SPX19">
        <f>'SEGUIMIENTO CONVENIOS'!SPS572</f>
        <v>0</v>
      </c>
      <c r="SPY19">
        <f>'SEGUIMIENTO CONVENIOS'!SPT572</f>
        <v>0</v>
      </c>
      <c r="SPZ19">
        <f>'SEGUIMIENTO CONVENIOS'!SPU572</f>
        <v>0</v>
      </c>
      <c r="SQA19">
        <f>'SEGUIMIENTO CONVENIOS'!SPV572</f>
        <v>0</v>
      </c>
      <c r="SQB19">
        <f>'SEGUIMIENTO CONVENIOS'!SPW572</f>
        <v>0</v>
      </c>
      <c r="SQC19">
        <f>'SEGUIMIENTO CONVENIOS'!SPX572</f>
        <v>0</v>
      </c>
      <c r="SQD19">
        <f>'SEGUIMIENTO CONVENIOS'!SPY572</f>
        <v>0</v>
      </c>
      <c r="SQE19">
        <f>'SEGUIMIENTO CONVENIOS'!SPZ572</f>
        <v>0</v>
      </c>
      <c r="SQF19">
        <f>'SEGUIMIENTO CONVENIOS'!SQA572</f>
        <v>0</v>
      </c>
      <c r="SQG19">
        <f>'SEGUIMIENTO CONVENIOS'!SQB572</f>
        <v>0</v>
      </c>
      <c r="SQH19">
        <f>'SEGUIMIENTO CONVENIOS'!SQC572</f>
        <v>0</v>
      </c>
      <c r="SQI19">
        <f>'SEGUIMIENTO CONVENIOS'!SQD572</f>
        <v>0</v>
      </c>
      <c r="SQJ19">
        <f>'SEGUIMIENTO CONVENIOS'!SQE572</f>
        <v>0</v>
      </c>
      <c r="SQK19">
        <f>'SEGUIMIENTO CONVENIOS'!SQF572</f>
        <v>0</v>
      </c>
      <c r="SQL19">
        <f>'SEGUIMIENTO CONVENIOS'!SQG572</f>
        <v>0</v>
      </c>
      <c r="SQM19">
        <f>'SEGUIMIENTO CONVENIOS'!SQH572</f>
        <v>0</v>
      </c>
      <c r="SQN19">
        <f>'SEGUIMIENTO CONVENIOS'!SQI572</f>
        <v>0</v>
      </c>
      <c r="SQO19">
        <f>'SEGUIMIENTO CONVENIOS'!SQJ572</f>
        <v>0</v>
      </c>
      <c r="SQP19">
        <f>'SEGUIMIENTO CONVENIOS'!SQK572</f>
        <v>0</v>
      </c>
      <c r="SQQ19">
        <f>'SEGUIMIENTO CONVENIOS'!SQL572</f>
        <v>0</v>
      </c>
      <c r="SQR19">
        <f>'SEGUIMIENTO CONVENIOS'!SQM572</f>
        <v>0</v>
      </c>
      <c r="SQS19">
        <f>'SEGUIMIENTO CONVENIOS'!SQN572</f>
        <v>0</v>
      </c>
      <c r="SQT19">
        <f>'SEGUIMIENTO CONVENIOS'!SQO572</f>
        <v>0</v>
      </c>
      <c r="SQU19">
        <f>'SEGUIMIENTO CONVENIOS'!SQP572</f>
        <v>0</v>
      </c>
      <c r="SQV19">
        <f>'SEGUIMIENTO CONVENIOS'!SQQ572</f>
        <v>0</v>
      </c>
      <c r="SQW19">
        <f>'SEGUIMIENTO CONVENIOS'!SQR572</f>
        <v>0</v>
      </c>
      <c r="SQX19">
        <f>'SEGUIMIENTO CONVENIOS'!SQS572</f>
        <v>0</v>
      </c>
      <c r="SQY19">
        <f>'SEGUIMIENTO CONVENIOS'!SQT572</f>
        <v>0</v>
      </c>
      <c r="SQZ19">
        <f>'SEGUIMIENTO CONVENIOS'!SQU572</f>
        <v>0</v>
      </c>
      <c r="SRA19">
        <f>'SEGUIMIENTO CONVENIOS'!SQV572</f>
        <v>0</v>
      </c>
      <c r="SRB19">
        <f>'SEGUIMIENTO CONVENIOS'!SQW572</f>
        <v>0</v>
      </c>
      <c r="SRC19">
        <f>'SEGUIMIENTO CONVENIOS'!SQX572</f>
        <v>0</v>
      </c>
      <c r="SRD19">
        <f>'SEGUIMIENTO CONVENIOS'!SQY572</f>
        <v>0</v>
      </c>
      <c r="SRE19">
        <f>'SEGUIMIENTO CONVENIOS'!SQZ572</f>
        <v>0</v>
      </c>
      <c r="SRF19">
        <f>'SEGUIMIENTO CONVENIOS'!SRA572</f>
        <v>0</v>
      </c>
      <c r="SRG19">
        <f>'SEGUIMIENTO CONVENIOS'!SRB572</f>
        <v>0</v>
      </c>
      <c r="SRH19">
        <f>'SEGUIMIENTO CONVENIOS'!SRC572</f>
        <v>0</v>
      </c>
      <c r="SRI19">
        <f>'SEGUIMIENTO CONVENIOS'!SRD572</f>
        <v>0</v>
      </c>
      <c r="SRJ19">
        <f>'SEGUIMIENTO CONVENIOS'!SRE572</f>
        <v>0</v>
      </c>
      <c r="SRK19">
        <f>'SEGUIMIENTO CONVENIOS'!SRF572</f>
        <v>0</v>
      </c>
      <c r="SRL19">
        <f>'SEGUIMIENTO CONVENIOS'!SRG572</f>
        <v>0</v>
      </c>
      <c r="SRM19">
        <f>'SEGUIMIENTO CONVENIOS'!SRH572</f>
        <v>0</v>
      </c>
      <c r="SRN19">
        <f>'SEGUIMIENTO CONVENIOS'!SRI572</f>
        <v>0</v>
      </c>
      <c r="SRO19">
        <f>'SEGUIMIENTO CONVENIOS'!SRJ572</f>
        <v>0</v>
      </c>
      <c r="SRP19">
        <f>'SEGUIMIENTO CONVENIOS'!SRK572</f>
        <v>0</v>
      </c>
      <c r="SRQ19">
        <f>'SEGUIMIENTO CONVENIOS'!SRL572</f>
        <v>0</v>
      </c>
      <c r="SRR19">
        <f>'SEGUIMIENTO CONVENIOS'!SRM572</f>
        <v>0</v>
      </c>
      <c r="SRS19">
        <f>'SEGUIMIENTO CONVENIOS'!SRN572</f>
        <v>0</v>
      </c>
      <c r="SRT19">
        <f>'SEGUIMIENTO CONVENIOS'!SRO572</f>
        <v>0</v>
      </c>
      <c r="SRU19">
        <f>'SEGUIMIENTO CONVENIOS'!SRP572</f>
        <v>0</v>
      </c>
      <c r="SRV19">
        <f>'SEGUIMIENTO CONVENIOS'!SRQ572</f>
        <v>0</v>
      </c>
      <c r="SRW19">
        <f>'SEGUIMIENTO CONVENIOS'!SRR572</f>
        <v>0</v>
      </c>
      <c r="SRX19">
        <f>'SEGUIMIENTO CONVENIOS'!SRS572</f>
        <v>0</v>
      </c>
      <c r="SRY19">
        <f>'SEGUIMIENTO CONVENIOS'!SRT572</f>
        <v>0</v>
      </c>
      <c r="SRZ19">
        <f>'SEGUIMIENTO CONVENIOS'!SRU572</f>
        <v>0</v>
      </c>
      <c r="SSA19">
        <f>'SEGUIMIENTO CONVENIOS'!SRV572</f>
        <v>0</v>
      </c>
      <c r="SSB19">
        <f>'SEGUIMIENTO CONVENIOS'!SRW572</f>
        <v>0</v>
      </c>
      <c r="SSC19">
        <f>'SEGUIMIENTO CONVENIOS'!SRX572</f>
        <v>0</v>
      </c>
      <c r="SSD19">
        <f>'SEGUIMIENTO CONVENIOS'!SRY572</f>
        <v>0</v>
      </c>
      <c r="SSE19">
        <f>'SEGUIMIENTO CONVENIOS'!SRZ572</f>
        <v>0</v>
      </c>
      <c r="SSF19">
        <f>'SEGUIMIENTO CONVENIOS'!SSA572</f>
        <v>0</v>
      </c>
      <c r="SSG19">
        <f>'SEGUIMIENTO CONVENIOS'!SSB572</f>
        <v>0</v>
      </c>
      <c r="SSH19">
        <f>'SEGUIMIENTO CONVENIOS'!SSC572</f>
        <v>0</v>
      </c>
      <c r="SSI19">
        <f>'SEGUIMIENTO CONVENIOS'!SSD572</f>
        <v>0</v>
      </c>
      <c r="SSJ19">
        <f>'SEGUIMIENTO CONVENIOS'!SSE572</f>
        <v>0</v>
      </c>
      <c r="SSK19">
        <f>'SEGUIMIENTO CONVENIOS'!SSF572</f>
        <v>0</v>
      </c>
      <c r="SSL19">
        <f>'SEGUIMIENTO CONVENIOS'!SSG572</f>
        <v>0</v>
      </c>
      <c r="SSM19">
        <f>'SEGUIMIENTO CONVENIOS'!SSH572</f>
        <v>0</v>
      </c>
      <c r="SSN19">
        <f>'SEGUIMIENTO CONVENIOS'!SSI572</f>
        <v>0</v>
      </c>
      <c r="SSO19">
        <f>'SEGUIMIENTO CONVENIOS'!SSJ572</f>
        <v>0</v>
      </c>
      <c r="SSP19">
        <f>'SEGUIMIENTO CONVENIOS'!SSK572</f>
        <v>0</v>
      </c>
      <c r="SSQ19">
        <f>'SEGUIMIENTO CONVENIOS'!SSL572</f>
        <v>0</v>
      </c>
      <c r="SSR19">
        <f>'SEGUIMIENTO CONVENIOS'!SSM572</f>
        <v>0</v>
      </c>
      <c r="SSS19">
        <f>'SEGUIMIENTO CONVENIOS'!SSN572</f>
        <v>0</v>
      </c>
      <c r="SST19">
        <f>'SEGUIMIENTO CONVENIOS'!SSO572</f>
        <v>0</v>
      </c>
      <c r="SSU19">
        <f>'SEGUIMIENTO CONVENIOS'!SSP572</f>
        <v>0</v>
      </c>
      <c r="SSV19">
        <f>'SEGUIMIENTO CONVENIOS'!SSQ572</f>
        <v>0</v>
      </c>
      <c r="SSW19">
        <f>'SEGUIMIENTO CONVENIOS'!SSR572</f>
        <v>0</v>
      </c>
      <c r="SSX19">
        <f>'SEGUIMIENTO CONVENIOS'!SSS572</f>
        <v>0</v>
      </c>
      <c r="SSY19">
        <f>'SEGUIMIENTO CONVENIOS'!SST572</f>
        <v>0</v>
      </c>
      <c r="SSZ19">
        <f>'SEGUIMIENTO CONVENIOS'!SSU572</f>
        <v>0</v>
      </c>
      <c r="STA19">
        <f>'SEGUIMIENTO CONVENIOS'!SSV572</f>
        <v>0</v>
      </c>
      <c r="STB19">
        <f>'SEGUIMIENTO CONVENIOS'!SSW572</f>
        <v>0</v>
      </c>
      <c r="STC19">
        <f>'SEGUIMIENTO CONVENIOS'!SSX572</f>
        <v>0</v>
      </c>
      <c r="STD19">
        <f>'SEGUIMIENTO CONVENIOS'!SSY572</f>
        <v>0</v>
      </c>
      <c r="STE19">
        <f>'SEGUIMIENTO CONVENIOS'!SSZ572</f>
        <v>0</v>
      </c>
      <c r="STF19">
        <f>'SEGUIMIENTO CONVENIOS'!STA572</f>
        <v>0</v>
      </c>
      <c r="STG19">
        <f>'SEGUIMIENTO CONVENIOS'!STB572</f>
        <v>0</v>
      </c>
      <c r="STH19">
        <f>'SEGUIMIENTO CONVENIOS'!STC572</f>
        <v>0</v>
      </c>
      <c r="STI19">
        <f>'SEGUIMIENTO CONVENIOS'!STD572</f>
        <v>0</v>
      </c>
      <c r="STJ19">
        <f>'SEGUIMIENTO CONVENIOS'!STE572</f>
        <v>0</v>
      </c>
      <c r="STK19">
        <f>'SEGUIMIENTO CONVENIOS'!STF572</f>
        <v>0</v>
      </c>
      <c r="STL19">
        <f>'SEGUIMIENTO CONVENIOS'!STG572</f>
        <v>0</v>
      </c>
      <c r="STM19">
        <f>'SEGUIMIENTO CONVENIOS'!STH572</f>
        <v>0</v>
      </c>
      <c r="STN19">
        <f>'SEGUIMIENTO CONVENIOS'!STI572</f>
        <v>0</v>
      </c>
      <c r="STO19">
        <f>'SEGUIMIENTO CONVENIOS'!STJ572</f>
        <v>0</v>
      </c>
      <c r="STP19">
        <f>'SEGUIMIENTO CONVENIOS'!STK572</f>
        <v>0</v>
      </c>
      <c r="STQ19">
        <f>'SEGUIMIENTO CONVENIOS'!STL572</f>
        <v>0</v>
      </c>
      <c r="STR19">
        <f>'SEGUIMIENTO CONVENIOS'!STM572</f>
        <v>0</v>
      </c>
      <c r="STS19">
        <f>'SEGUIMIENTO CONVENIOS'!STN572</f>
        <v>0</v>
      </c>
      <c r="STT19">
        <f>'SEGUIMIENTO CONVENIOS'!STO572</f>
        <v>0</v>
      </c>
      <c r="STU19">
        <f>'SEGUIMIENTO CONVENIOS'!STP572</f>
        <v>0</v>
      </c>
      <c r="STV19">
        <f>'SEGUIMIENTO CONVENIOS'!STQ572</f>
        <v>0</v>
      </c>
      <c r="STW19">
        <f>'SEGUIMIENTO CONVENIOS'!STR572</f>
        <v>0</v>
      </c>
      <c r="STX19">
        <f>'SEGUIMIENTO CONVENIOS'!STS572</f>
        <v>0</v>
      </c>
      <c r="STY19">
        <f>'SEGUIMIENTO CONVENIOS'!STT572</f>
        <v>0</v>
      </c>
      <c r="STZ19">
        <f>'SEGUIMIENTO CONVENIOS'!STU572</f>
        <v>0</v>
      </c>
      <c r="SUA19">
        <f>'SEGUIMIENTO CONVENIOS'!STV572</f>
        <v>0</v>
      </c>
      <c r="SUB19">
        <f>'SEGUIMIENTO CONVENIOS'!STW572</f>
        <v>0</v>
      </c>
      <c r="SUC19">
        <f>'SEGUIMIENTO CONVENIOS'!STX572</f>
        <v>0</v>
      </c>
      <c r="SUD19">
        <f>'SEGUIMIENTO CONVENIOS'!STY572</f>
        <v>0</v>
      </c>
      <c r="SUE19">
        <f>'SEGUIMIENTO CONVENIOS'!STZ572</f>
        <v>0</v>
      </c>
      <c r="SUF19">
        <f>'SEGUIMIENTO CONVENIOS'!SUA572</f>
        <v>0</v>
      </c>
      <c r="SUG19">
        <f>'SEGUIMIENTO CONVENIOS'!SUB572</f>
        <v>0</v>
      </c>
      <c r="SUH19">
        <f>'SEGUIMIENTO CONVENIOS'!SUC572</f>
        <v>0</v>
      </c>
      <c r="SUI19">
        <f>'SEGUIMIENTO CONVENIOS'!SUD572</f>
        <v>0</v>
      </c>
      <c r="SUJ19">
        <f>'SEGUIMIENTO CONVENIOS'!SUE572</f>
        <v>0</v>
      </c>
      <c r="SUK19">
        <f>'SEGUIMIENTO CONVENIOS'!SUF572</f>
        <v>0</v>
      </c>
      <c r="SUL19">
        <f>'SEGUIMIENTO CONVENIOS'!SUG572</f>
        <v>0</v>
      </c>
      <c r="SUM19">
        <f>'SEGUIMIENTO CONVENIOS'!SUH572</f>
        <v>0</v>
      </c>
      <c r="SUN19">
        <f>'SEGUIMIENTO CONVENIOS'!SUI572</f>
        <v>0</v>
      </c>
      <c r="SUO19">
        <f>'SEGUIMIENTO CONVENIOS'!SUJ572</f>
        <v>0</v>
      </c>
      <c r="SUP19">
        <f>'SEGUIMIENTO CONVENIOS'!SUK572</f>
        <v>0</v>
      </c>
      <c r="SUQ19">
        <f>'SEGUIMIENTO CONVENIOS'!SUL572</f>
        <v>0</v>
      </c>
      <c r="SUR19">
        <f>'SEGUIMIENTO CONVENIOS'!SUM572</f>
        <v>0</v>
      </c>
      <c r="SUS19">
        <f>'SEGUIMIENTO CONVENIOS'!SUN572</f>
        <v>0</v>
      </c>
      <c r="SUT19">
        <f>'SEGUIMIENTO CONVENIOS'!SUO572</f>
        <v>0</v>
      </c>
      <c r="SUU19">
        <f>'SEGUIMIENTO CONVENIOS'!SUP572</f>
        <v>0</v>
      </c>
      <c r="SUV19">
        <f>'SEGUIMIENTO CONVENIOS'!SUQ572</f>
        <v>0</v>
      </c>
      <c r="SUW19">
        <f>'SEGUIMIENTO CONVENIOS'!SUR572</f>
        <v>0</v>
      </c>
      <c r="SUX19">
        <f>'SEGUIMIENTO CONVENIOS'!SUS572</f>
        <v>0</v>
      </c>
      <c r="SUY19">
        <f>'SEGUIMIENTO CONVENIOS'!SUT572</f>
        <v>0</v>
      </c>
      <c r="SUZ19">
        <f>'SEGUIMIENTO CONVENIOS'!SUU572</f>
        <v>0</v>
      </c>
      <c r="SVA19">
        <f>'SEGUIMIENTO CONVENIOS'!SUV572</f>
        <v>0</v>
      </c>
      <c r="SVB19">
        <f>'SEGUIMIENTO CONVENIOS'!SUW572</f>
        <v>0</v>
      </c>
      <c r="SVC19">
        <f>'SEGUIMIENTO CONVENIOS'!SUX572</f>
        <v>0</v>
      </c>
      <c r="SVD19">
        <f>'SEGUIMIENTO CONVENIOS'!SUY572</f>
        <v>0</v>
      </c>
      <c r="SVE19">
        <f>'SEGUIMIENTO CONVENIOS'!SUZ572</f>
        <v>0</v>
      </c>
      <c r="SVF19">
        <f>'SEGUIMIENTO CONVENIOS'!SVA572</f>
        <v>0</v>
      </c>
      <c r="SVG19">
        <f>'SEGUIMIENTO CONVENIOS'!SVB572</f>
        <v>0</v>
      </c>
      <c r="SVH19">
        <f>'SEGUIMIENTO CONVENIOS'!SVC572</f>
        <v>0</v>
      </c>
      <c r="SVI19">
        <f>'SEGUIMIENTO CONVENIOS'!SVD572</f>
        <v>0</v>
      </c>
      <c r="SVJ19">
        <f>'SEGUIMIENTO CONVENIOS'!SVE572</f>
        <v>0</v>
      </c>
      <c r="SVK19">
        <f>'SEGUIMIENTO CONVENIOS'!SVF572</f>
        <v>0</v>
      </c>
      <c r="SVL19">
        <f>'SEGUIMIENTO CONVENIOS'!SVG572</f>
        <v>0</v>
      </c>
      <c r="SVM19">
        <f>'SEGUIMIENTO CONVENIOS'!SVH572</f>
        <v>0</v>
      </c>
      <c r="SVN19">
        <f>'SEGUIMIENTO CONVENIOS'!SVI572</f>
        <v>0</v>
      </c>
      <c r="SVO19">
        <f>'SEGUIMIENTO CONVENIOS'!SVJ572</f>
        <v>0</v>
      </c>
      <c r="SVP19">
        <f>'SEGUIMIENTO CONVENIOS'!SVK572</f>
        <v>0</v>
      </c>
      <c r="SVQ19">
        <f>'SEGUIMIENTO CONVENIOS'!SVL572</f>
        <v>0</v>
      </c>
      <c r="SVR19">
        <f>'SEGUIMIENTO CONVENIOS'!SVM572</f>
        <v>0</v>
      </c>
      <c r="SVS19">
        <f>'SEGUIMIENTO CONVENIOS'!SVN572</f>
        <v>0</v>
      </c>
      <c r="SVT19">
        <f>'SEGUIMIENTO CONVENIOS'!SVO572</f>
        <v>0</v>
      </c>
      <c r="SVU19">
        <f>'SEGUIMIENTO CONVENIOS'!SVP572</f>
        <v>0</v>
      </c>
      <c r="SVV19">
        <f>'SEGUIMIENTO CONVENIOS'!SVQ572</f>
        <v>0</v>
      </c>
      <c r="SVW19">
        <f>'SEGUIMIENTO CONVENIOS'!SVR572</f>
        <v>0</v>
      </c>
      <c r="SVX19">
        <f>'SEGUIMIENTO CONVENIOS'!SVS572</f>
        <v>0</v>
      </c>
      <c r="SVY19">
        <f>'SEGUIMIENTO CONVENIOS'!SVT572</f>
        <v>0</v>
      </c>
      <c r="SVZ19">
        <f>'SEGUIMIENTO CONVENIOS'!SVU572</f>
        <v>0</v>
      </c>
      <c r="SWA19">
        <f>'SEGUIMIENTO CONVENIOS'!SVV572</f>
        <v>0</v>
      </c>
      <c r="SWB19">
        <f>'SEGUIMIENTO CONVENIOS'!SVW572</f>
        <v>0</v>
      </c>
      <c r="SWC19">
        <f>'SEGUIMIENTO CONVENIOS'!SVX572</f>
        <v>0</v>
      </c>
      <c r="SWD19">
        <f>'SEGUIMIENTO CONVENIOS'!SVY572</f>
        <v>0</v>
      </c>
      <c r="SWE19">
        <f>'SEGUIMIENTO CONVENIOS'!SVZ572</f>
        <v>0</v>
      </c>
      <c r="SWF19">
        <f>'SEGUIMIENTO CONVENIOS'!SWA572</f>
        <v>0</v>
      </c>
      <c r="SWG19">
        <f>'SEGUIMIENTO CONVENIOS'!SWB572</f>
        <v>0</v>
      </c>
      <c r="SWH19">
        <f>'SEGUIMIENTO CONVENIOS'!SWC572</f>
        <v>0</v>
      </c>
      <c r="SWI19">
        <f>'SEGUIMIENTO CONVENIOS'!SWD572</f>
        <v>0</v>
      </c>
      <c r="SWJ19">
        <f>'SEGUIMIENTO CONVENIOS'!SWE572</f>
        <v>0</v>
      </c>
      <c r="SWK19">
        <f>'SEGUIMIENTO CONVENIOS'!SWF572</f>
        <v>0</v>
      </c>
      <c r="SWL19">
        <f>'SEGUIMIENTO CONVENIOS'!SWG572</f>
        <v>0</v>
      </c>
      <c r="SWM19">
        <f>'SEGUIMIENTO CONVENIOS'!SWH572</f>
        <v>0</v>
      </c>
      <c r="SWN19">
        <f>'SEGUIMIENTO CONVENIOS'!SWI572</f>
        <v>0</v>
      </c>
      <c r="SWO19">
        <f>'SEGUIMIENTO CONVENIOS'!SWJ572</f>
        <v>0</v>
      </c>
      <c r="SWP19">
        <f>'SEGUIMIENTO CONVENIOS'!SWK572</f>
        <v>0</v>
      </c>
      <c r="SWQ19">
        <f>'SEGUIMIENTO CONVENIOS'!SWL572</f>
        <v>0</v>
      </c>
      <c r="SWR19">
        <f>'SEGUIMIENTO CONVENIOS'!SWM572</f>
        <v>0</v>
      </c>
      <c r="SWS19">
        <f>'SEGUIMIENTO CONVENIOS'!SWN572</f>
        <v>0</v>
      </c>
      <c r="SWT19">
        <f>'SEGUIMIENTO CONVENIOS'!SWO572</f>
        <v>0</v>
      </c>
      <c r="SWU19">
        <f>'SEGUIMIENTO CONVENIOS'!SWP572</f>
        <v>0</v>
      </c>
      <c r="SWV19">
        <f>'SEGUIMIENTO CONVENIOS'!SWQ572</f>
        <v>0</v>
      </c>
      <c r="SWW19">
        <f>'SEGUIMIENTO CONVENIOS'!SWR572</f>
        <v>0</v>
      </c>
      <c r="SWX19">
        <f>'SEGUIMIENTO CONVENIOS'!SWS572</f>
        <v>0</v>
      </c>
      <c r="SWY19">
        <f>'SEGUIMIENTO CONVENIOS'!SWT572</f>
        <v>0</v>
      </c>
      <c r="SWZ19">
        <f>'SEGUIMIENTO CONVENIOS'!SWU572</f>
        <v>0</v>
      </c>
      <c r="SXA19">
        <f>'SEGUIMIENTO CONVENIOS'!SWV572</f>
        <v>0</v>
      </c>
      <c r="SXB19">
        <f>'SEGUIMIENTO CONVENIOS'!SWW572</f>
        <v>0</v>
      </c>
      <c r="SXC19">
        <f>'SEGUIMIENTO CONVENIOS'!SWX572</f>
        <v>0</v>
      </c>
      <c r="SXD19">
        <f>'SEGUIMIENTO CONVENIOS'!SWY572</f>
        <v>0</v>
      </c>
      <c r="SXE19">
        <f>'SEGUIMIENTO CONVENIOS'!SWZ572</f>
        <v>0</v>
      </c>
      <c r="SXF19">
        <f>'SEGUIMIENTO CONVENIOS'!SXA572</f>
        <v>0</v>
      </c>
      <c r="SXG19">
        <f>'SEGUIMIENTO CONVENIOS'!SXB572</f>
        <v>0</v>
      </c>
      <c r="SXH19">
        <f>'SEGUIMIENTO CONVENIOS'!SXC572</f>
        <v>0</v>
      </c>
      <c r="SXI19">
        <f>'SEGUIMIENTO CONVENIOS'!SXD572</f>
        <v>0</v>
      </c>
      <c r="SXJ19">
        <f>'SEGUIMIENTO CONVENIOS'!SXE572</f>
        <v>0</v>
      </c>
      <c r="SXK19">
        <f>'SEGUIMIENTO CONVENIOS'!SXF572</f>
        <v>0</v>
      </c>
      <c r="SXL19">
        <f>'SEGUIMIENTO CONVENIOS'!SXG572</f>
        <v>0</v>
      </c>
      <c r="SXM19">
        <f>'SEGUIMIENTO CONVENIOS'!SXH572</f>
        <v>0</v>
      </c>
      <c r="SXN19">
        <f>'SEGUIMIENTO CONVENIOS'!SXI572</f>
        <v>0</v>
      </c>
      <c r="SXO19">
        <f>'SEGUIMIENTO CONVENIOS'!SXJ572</f>
        <v>0</v>
      </c>
      <c r="SXP19">
        <f>'SEGUIMIENTO CONVENIOS'!SXK572</f>
        <v>0</v>
      </c>
      <c r="SXQ19">
        <f>'SEGUIMIENTO CONVENIOS'!SXL572</f>
        <v>0</v>
      </c>
      <c r="SXR19">
        <f>'SEGUIMIENTO CONVENIOS'!SXM572</f>
        <v>0</v>
      </c>
      <c r="SXS19">
        <f>'SEGUIMIENTO CONVENIOS'!SXN572</f>
        <v>0</v>
      </c>
      <c r="SXT19">
        <f>'SEGUIMIENTO CONVENIOS'!SXO572</f>
        <v>0</v>
      </c>
      <c r="SXU19">
        <f>'SEGUIMIENTO CONVENIOS'!SXP572</f>
        <v>0</v>
      </c>
      <c r="SXV19">
        <f>'SEGUIMIENTO CONVENIOS'!SXQ572</f>
        <v>0</v>
      </c>
      <c r="SXW19">
        <f>'SEGUIMIENTO CONVENIOS'!SXR572</f>
        <v>0</v>
      </c>
      <c r="SXX19">
        <f>'SEGUIMIENTO CONVENIOS'!SXS572</f>
        <v>0</v>
      </c>
      <c r="SXY19">
        <f>'SEGUIMIENTO CONVENIOS'!SXT572</f>
        <v>0</v>
      </c>
      <c r="SXZ19">
        <f>'SEGUIMIENTO CONVENIOS'!SXU572</f>
        <v>0</v>
      </c>
      <c r="SYA19">
        <f>'SEGUIMIENTO CONVENIOS'!SXV572</f>
        <v>0</v>
      </c>
      <c r="SYB19">
        <f>'SEGUIMIENTO CONVENIOS'!SXW572</f>
        <v>0</v>
      </c>
      <c r="SYC19">
        <f>'SEGUIMIENTO CONVENIOS'!SXX572</f>
        <v>0</v>
      </c>
      <c r="SYD19">
        <f>'SEGUIMIENTO CONVENIOS'!SXY572</f>
        <v>0</v>
      </c>
      <c r="SYE19">
        <f>'SEGUIMIENTO CONVENIOS'!SXZ572</f>
        <v>0</v>
      </c>
      <c r="SYF19">
        <f>'SEGUIMIENTO CONVENIOS'!SYA572</f>
        <v>0</v>
      </c>
      <c r="SYG19">
        <f>'SEGUIMIENTO CONVENIOS'!SYB572</f>
        <v>0</v>
      </c>
      <c r="SYH19">
        <f>'SEGUIMIENTO CONVENIOS'!SYC572</f>
        <v>0</v>
      </c>
      <c r="SYI19">
        <f>'SEGUIMIENTO CONVENIOS'!SYD572</f>
        <v>0</v>
      </c>
      <c r="SYJ19">
        <f>'SEGUIMIENTO CONVENIOS'!SYE572</f>
        <v>0</v>
      </c>
      <c r="SYK19">
        <f>'SEGUIMIENTO CONVENIOS'!SYF572</f>
        <v>0</v>
      </c>
      <c r="SYL19">
        <f>'SEGUIMIENTO CONVENIOS'!SYG572</f>
        <v>0</v>
      </c>
      <c r="SYM19">
        <f>'SEGUIMIENTO CONVENIOS'!SYH572</f>
        <v>0</v>
      </c>
      <c r="SYN19">
        <f>'SEGUIMIENTO CONVENIOS'!SYI572</f>
        <v>0</v>
      </c>
      <c r="SYO19">
        <f>'SEGUIMIENTO CONVENIOS'!SYJ572</f>
        <v>0</v>
      </c>
      <c r="SYP19">
        <f>'SEGUIMIENTO CONVENIOS'!SYK572</f>
        <v>0</v>
      </c>
      <c r="SYQ19">
        <f>'SEGUIMIENTO CONVENIOS'!SYL572</f>
        <v>0</v>
      </c>
      <c r="SYR19">
        <f>'SEGUIMIENTO CONVENIOS'!SYM572</f>
        <v>0</v>
      </c>
      <c r="SYS19">
        <f>'SEGUIMIENTO CONVENIOS'!SYN572</f>
        <v>0</v>
      </c>
      <c r="SYT19">
        <f>'SEGUIMIENTO CONVENIOS'!SYO572</f>
        <v>0</v>
      </c>
      <c r="SYU19">
        <f>'SEGUIMIENTO CONVENIOS'!SYP572</f>
        <v>0</v>
      </c>
      <c r="SYV19">
        <f>'SEGUIMIENTO CONVENIOS'!SYQ572</f>
        <v>0</v>
      </c>
      <c r="SYW19">
        <f>'SEGUIMIENTO CONVENIOS'!SYR572</f>
        <v>0</v>
      </c>
      <c r="SYX19">
        <f>'SEGUIMIENTO CONVENIOS'!SYS572</f>
        <v>0</v>
      </c>
      <c r="SYY19">
        <f>'SEGUIMIENTO CONVENIOS'!SYT572</f>
        <v>0</v>
      </c>
      <c r="SYZ19">
        <f>'SEGUIMIENTO CONVENIOS'!SYU572</f>
        <v>0</v>
      </c>
      <c r="SZA19">
        <f>'SEGUIMIENTO CONVENIOS'!SYV572</f>
        <v>0</v>
      </c>
      <c r="SZB19">
        <f>'SEGUIMIENTO CONVENIOS'!SYW572</f>
        <v>0</v>
      </c>
      <c r="SZC19">
        <f>'SEGUIMIENTO CONVENIOS'!SYX572</f>
        <v>0</v>
      </c>
      <c r="SZD19">
        <f>'SEGUIMIENTO CONVENIOS'!SYY572</f>
        <v>0</v>
      </c>
      <c r="SZE19">
        <f>'SEGUIMIENTO CONVENIOS'!SYZ572</f>
        <v>0</v>
      </c>
      <c r="SZF19">
        <f>'SEGUIMIENTO CONVENIOS'!SZA572</f>
        <v>0</v>
      </c>
      <c r="SZG19">
        <f>'SEGUIMIENTO CONVENIOS'!SZB572</f>
        <v>0</v>
      </c>
      <c r="SZH19">
        <f>'SEGUIMIENTO CONVENIOS'!SZC572</f>
        <v>0</v>
      </c>
      <c r="SZI19">
        <f>'SEGUIMIENTO CONVENIOS'!SZD572</f>
        <v>0</v>
      </c>
      <c r="SZJ19">
        <f>'SEGUIMIENTO CONVENIOS'!SZE572</f>
        <v>0</v>
      </c>
      <c r="SZK19">
        <f>'SEGUIMIENTO CONVENIOS'!SZF572</f>
        <v>0</v>
      </c>
      <c r="SZL19">
        <f>'SEGUIMIENTO CONVENIOS'!SZG572</f>
        <v>0</v>
      </c>
      <c r="SZM19">
        <f>'SEGUIMIENTO CONVENIOS'!SZH572</f>
        <v>0</v>
      </c>
      <c r="SZN19">
        <f>'SEGUIMIENTO CONVENIOS'!SZI572</f>
        <v>0</v>
      </c>
      <c r="SZO19">
        <f>'SEGUIMIENTO CONVENIOS'!SZJ572</f>
        <v>0</v>
      </c>
      <c r="SZP19">
        <f>'SEGUIMIENTO CONVENIOS'!SZK572</f>
        <v>0</v>
      </c>
      <c r="SZQ19">
        <f>'SEGUIMIENTO CONVENIOS'!SZL572</f>
        <v>0</v>
      </c>
      <c r="SZR19">
        <f>'SEGUIMIENTO CONVENIOS'!SZM572</f>
        <v>0</v>
      </c>
      <c r="SZS19">
        <f>'SEGUIMIENTO CONVENIOS'!SZN572</f>
        <v>0</v>
      </c>
      <c r="SZT19">
        <f>'SEGUIMIENTO CONVENIOS'!SZO572</f>
        <v>0</v>
      </c>
      <c r="SZU19">
        <f>'SEGUIMIENTO CONVENIOS'!SZP572</f>
        <v>0</v>
      </c>
      <c r="SZV19">
        <f>'SEGUIMIENTO CONVENIOS'!SZQ572</f>
        <v>0</v>
      </c>
      <c r="SZW19">
        <f>'SEGUIMIENTO CONVENIOS'!SZR572</f>
        <v>0</v>
      </c>
      <c r="SZX19">
        <f>'SEGUIMIENTO CONVENIOS'!SZS572</f>
        <v>0</v>
      </c>
      <c r="SZY19">
        <f>'SEGUIMIENTO CONVENIOS'!SZT572</f>
        <v>0</v>
      </c>
      <c r="SZZ19">
        <f>'SEGUIMIENTO CONVENIOS'!SZU572</f>
        <v>0</v>
      </c>
      <c r="TAA19">
        <f>'SEGUIMIENTO CONVENIOS'!SZV572</f>
        <v>0</v>
      </c>
      <c r="TAB19">
        <f>'SEGUIMIENTO CONVENIOS'!SZW572</f>
        <v>0</v>
      </c>
      <c r="TAC19">
        <f>'SEGUIMIENTO CONVENIOS'!SZX572</f>
        <v>0</v>
      </c>
      <c r="TAD19">
        <f>'SEGUIMIENTO CONVENIOS'!SZY572</f>
        <v>0</v>
      </c>
      <c r="TAE19">
        <f>'SEGUIMIENTO CONVENIOS'!SZZ572</f>
        <v>0</v>
      </c>
      <c r="TAF19">
        <f>'SEGUIMIENTO CONVENIOS'!TAA572</f>
        <v>0</v>
      </c>
      <c r="TAG19">
        <f>'SEGUIMIENTO CONVENIOS'!TAB572</f>
        <v>0</v>
      </c>
      <c r="TAH19">
        <f>'SEGUIMIENTO CONVENIOS'!TAC572</f>
        <v>0</v>
      </c>
      <c r="TAI19">
        <f>'SEGUIMIENTO CONVENIOS'!TAD572</f>
        <v>0</v>
      </c>
      <c r="TAJ19">
        <f>'SEGUIMIENTO CONVENIOS'!TAE572</f>
        <v>0</v>
      </c>
      <c r="TAK19">
        <f>'SEGUIMIENTO CONVENIOS'!TAF572</f>
        <v>0</v>
      </c>
      <c r="TAL19">
        <f>'SEGUIMIENTO CONVENIOS'!TAG572</f>
        <v>0</v>
      </c>
      <c r="TAM19">
        <f>'SEGUIMIENTO CONVENIOS'!TAH572</f>
        <v>0</v>
      </c>
      <c r="TAN19">
        <f>'SEGUIMIENTO CONVENIOS'!TAI572</f>
        <v>0</v>
      </c>
      <c r="TAO19">
        <f>'SEGUIMIENTO CONVENIOS'!TAJ572</f>
        <v>0</v>
      </c>
      <c r="TAP19">
        <f>'SEGUIMIENTO CONVENIOS'!TAK572</f>
        <v>0</v>
      </c>
      <c r="TAQ19">
        <f>'SEGUIMIENTO CONVENIOS'!TAL572</f>
        <v>0</v>
      </c>
      <c r="TAR19">
        <f>'SEGUIMIENTO CONVENIOS'!TAM572</f>
        <v>0</v>
      </c>
      <c r="TAS19">
        <f>'SEGUIMIENTO CONVENIOS'!TAN572</f>
        <v>0</v>
      </c>
      <c r="TAT19">
        <f>'SEGUIMIENTO CONVENIOS'!TAO572</f>
        <v>0</v>
      </c>
      <c r="TAU19">
        <f>'SEGUIMIENTO CONVENIOS'!TAP572</f>
        <v>0</v>
      </c>
      <c r="TAV19">
        <f>'SEGUIMIENTO CONVENIOS'!TAQ572</f>
        <v>0</v>
      </c>
      <c r="TAW19">
        <f>'SEGUIMIENTO CONVENIOS'!TAR572</f>
        <v>0</v>
      </c>
      <c r="TAX19">
        <f>'SEGUIMIENTO CONVENIOS'!TAS572</f>
        <v>0</v>
      </c>
      <c r="TAY19">
        <f>'SEGUIMIENTO CONVENIOS'!TAT572</f>
        <v>0</v>
      </c>
      <c r="TAZ19">
        <f>'SEGUIMIENTO CONVENIOS'!TAU572</f>
        <v>0</v>
      </c>
      <c r="TBA19">
        <f>'SEGUIMIENTO CONVENIOS'!TAV572</f>
        <v>0</v>
      </c>
      <c r="TBB19">
        <f>'SEGUIMIENTO CONVENIOS'!TAW572</f>
        <v>0</v>
      </c>
      <c r="TBC19">
        <f>'SEGUIMIENTO CONVENIOS'!TAX572</f>
        <v>0</v>
      </c>
      <c r="TBD19">
        <f>'SEGUIMIENTO CONVENIOS'!TAY572</f>
        <v>0</v>
      </c>
      <c r="TBE19">
        <f>'SEGUIMIENTO CONVENIOS'!TAZ572</f>
        <v>0</v>
      </c>
      <c r="TBF19">
        <f>'SEGUIMIENTO CONVENIOS'!TBA572</f>
        <v>0</v>
      </c>
      <c r="TBG19">
        <f>'SEGUIMIENTO CONVENIOS'!TBB572</f>
        <v>0</v>
      </c>
      <c r="TBH19">
        <f>'SEGUIMIENTO CONVENIOS'!TBC572</f>
        <v>0</v>
      </c>
      <c r="TBI19">
        <f>'SEGUIMIENTO CONVENIOS'!TBD572</f>
        <v>0</v>
      </c>
      <c r="TBJ19">
        <f>'SEGUIMIENTO CONVENIOS'!TBE572</f>
        <v>0</v>
      </c>
      <c r="TBK19">
        <f>'SEGUIMIENTO CONVENIOS'!TBF572</f>
        <v>0</v>
      </c>
      <c r="TBL19">
        <f>'SEGUIMIENTO CONVENIOS'!TBG572</f>
        <v>0</v>
      </c>
      <c r="TBM19">
        <f>'SEGUIMIENTO CONVENIOS'!TBH572</f>
        <v>0</v>
      </c>
      <c r="TBN19">
        <f>'SEGUIMIENTO CONVENIOS'!TBI572</f>
        <v>0</v>
      </c>
      <c r="TBO19">
        <f>'SEGUIMIENTO CONVENIOS'!TBJ572</f>
        <v>0</v>
      </c>
      <c r="TBP19">
        <f>'SEGUIMIENTO CONVENIOS'!TBK572</f>
        <v>0</v>
      </c>
      <c r="TBQ19">
        <f>'SEGUIMIENTO CONVENIOS'!TBL572</f>
        <v>0</v>
      </c>
      <c r="TBR19">
        <f>'SEGUIMIENTO CONVENIOS'!TBM572</f>
        <v>0</v>
      </c>
      <c r="TBS19">
        <f>'SEGUIMIENTO CONVENIOS'!TBN572</f>
        <v>0</v>
      </c>
      <c r="TBT19">
        <f>'SEGUIMIENTO CONVENIOS'!TBO572</f>
        <v>0</v>
      </c>
      <c r="TBU19">
        <f>'SEGUIMIENTO CONVENIOS'!TBP572</f>
        <v>0</v>
      </c>
      <c r="TBV19">
        <f>'SEGUIMIENTO CONVENIOS'!TBQ572</f>
        <v>0</v>
      </c>
      <c r="TBW19">
        <f>'SEGUIMIENTO CONVENIOS'!TBR572</f>
        <v>0</v>
      </c>
      <c r="TBX19">
        <f>'SEGUIMIENTO CONVENIOS'!TBS572</f>
        <v>0</v>
      </c>
      <c r="TBY19">
        <f>'SEGUIMIENTO CONVENIOS'!TBT572</f>
        <v>0</v>
      </c>
      <c r="TBZ19">
        <f>'SEGUIMIENTO CONVENIOS'!TBU572</f>
        <v>0</v>
      </c>
      <c r="TCA19">
        <f>'SEGUIMIENTO CONVENIOS'!TBV572</f>
        <v>0</v>
      </c>
      <c r="TCB19">
        <f>'SEGUIMIENTO CONVENIOS'!TBW572</f>
        <v>0</v>
      </c>
      <c r="TCC19">
        <f>'SEGUIMIENTO CONVENIOS'!TBX572</f>
        <v>0</v>
      </c>
      <c r="TCD19">
        <f>'SEGUIMIENTO CONVENIOS'!TBY572</f>
        <v>0</v>
      </c>
      <c r="TCE19">
        <f>'SEGUIMIENTO CONVENIOS'!TBZ572</f>
        <v>0</v>
      </c>
      <c r="TCF19">
        <f>'SEGUIMIENTO CONVENIOS'!TCA572</f>
        <v>0</v>
      </c>
      <c r="TCG19">
        <f>'SEGUIMIENTO CONVENIOS'!TCB572</f>
        <v>0</v>
      </c>
      <c r="TCH19">
        <f>'SEGUIMIENTO CONVENIOS'!TCC572</f>
        <v>0</v>
      </c>
      <c r="TCI19">
        <f>'SEGUIMIENTO CONVENIOS'!TCD572</f>
        <v>0</v>
      </c>
      <c r="TCJ19">
        <f>'SEGUIMIENTO CONVENIOS'!TCE572</f>
        <v>0</v>
      </c>
      <c r="TCK19">
        <f>'SEGUIMIENTO CONVENIOS'!TCF572</f>
        <v>0</v>
      </c>
      <c r="TCL19">
        <f>'SEGUIMIENTO CONVENIOS'!TCG572</f>
        <v>0</v>
      </c>
      <c r="TCM19">
        <f>'SEGUIMIENTO CONVENIOS'!TCH572</f>
        <v>0</v>
      </c>
      <c r="TCN19">
        <f>'SEGUIMIENTO CONVENIOS'!TCI572</f>
        <v>0</v>
      </c>
      <c r="TCO19">
        <f>'SEGUIMIENTO CONVENIOS'!TCJ572</f>
        <v>0</v>
      </c>
      <c r="TCP19">
        <f>'SEGUIMIENTO CONVENIOS'!TCK572</f>
        <v>0</v>
      </c>
      <c r="TCQ19">
        <f>'SEGUIMIENTO CONVENIOS'!TCL572</f>
        <v>0</v>
      </c>
      <c r="TCR19">
        <f>'SEGUIMIENTO CONVENIOS'!TCM572</f>
        <v>0</v>
      </c>
      <c r="TCS19">
        <f>'SEGUIMIENTO CONVENIOS'!TCN572</f>
        <v>0</v>
      </c>
      <c r="TCT19">
        <f>'SEGUIMIENTO CONVENIOS'!TCO572</f>
        <v>0</v>
      </c>
      <c r="TCU19">
        <f>'SEGUIMIENTO CONVENIOS'!TCP572</f>
        <v>0</v>
      </c>
      <c r="TCV19">
        <f>'SEGUIMIENTO CONVENIOS'!TCQ572</f>
        <v>0</v>
      </c>
      <c r="TCW19">
        <f>'SEGUIMIENTO CONVENIOS'!TCR572</f>
        <v>0</v>
      </c>
      <c r="TCX19">
        <f>'SEGUIMIENTO CONVENIOS'!TCS572</f>
        <v>0</v>
      </c>
      <c r="TCY19">
        <f>'SEGUIMIENTO CONVENIOS'!TCT572</f>
        <v>0</v>
      </c>
      <c r="TCZ19">
        <f>'SEGUIMIENTO CONVENIOS'!TCU572</f>
        <v>0</v>
      </c>
      <c r="TDA19">
        <f>'SEGUIMIENTO CONVENIOS'!TCV572</f>
        <v>0</v>
      </c>
      <c r="TDB19">
        <f>'SEGUIMIENTO CONVENIOS'!TCW572</f>
        <v>0</v>
      </c>
      <c r="TDC19">
        <f>'SEGUIMIENTO CONVENIOS'!TCX572</f>
        <v>0</v>
      </c>
      <c r="TDD19">
        <f>'SEGUIMIENTO CONVENIOS'!TCY572</f>
        <v>0</v>
      </c>
      <c r="TDE19">
        <f>'SEGUIMIENTO CONVENIOS'!TCZ572</f>
        <v>0</v>
      </c>
      <c r="TDF19">
        <f>'SEGUIMIENTO CONVENIOS'!TDA572</f>
        <v>0</v>
      </c>
      <c r="TDG19">
        <f>'SEGUIMIENTO CONVENIOS'!TDB572</f>
        <v>0</v>
      </c>
      <c r="TDH19">
        <f>'SEGUIMIENTO CONVENIOS'!TDC572</f>
        <v>0</v>
      </c>
      <c r="TDI19">
        <f>'SEGUIMIENTO CONVENIOS'!TDD572</f>
        <v>0</v>
      </c>
      <c r="TDJ19">
        <f>'SEGUIMIENTO CONVENIOS'!TDE572</f>
        <v>0</v>
      </c>
      <c r="TDK19">
        <f>'SEGUIMIENTO CONVENIOS'!TDF572</f>
        <v>0</v>
      </c>
      <c r="TDL19">
        <f>'SEGUIMIENTO CONVENIOS'!TDG572</f>
        <v>0</v>
      </c>
      <c r="TDM19">
        <f>'SEGUIMIENTO CONVENIOS'!TDH572</f>
        <v>0</v>
      </c>
      <c r="TDN19">
        <f>'SEGUIMIENTO CONVENIOS'!TDI572</f>
        <v>0</v>
      </c>
      <c r="TDO19">
        <f>'SEGUIMIENTO CONVENIOS'!TDJ572</f>
        <v>0</v>
      </c>
      <c r="TDP19">
        <f>'SEGUIMIENTO CONVENIOS'!TDK572</f>
        <v>0</v>
      </c>
      <c r="TDQ19">
        <f>'SEGUIMIENTO CONVENIOS'!TDL572</f>
        <v>0</v>
      </c>
      <c r="TDR19">
        <f>'SEGUIMIENTO CONVENIOS'!TDM572</f>
        <v>0</v>
      </c>
      <c r="TDS19">
        <f>'SEGUIMIENTO CONVENIOS'!TDN572</f>
        <v>0</v>
      </c>
      <c r="TDT19">
        <f>'SEGUIMIENTO CONVENIOS'!TDO572</f>
        <v>0</v>
      </c>
      <c r="TDU19">
        <f>'SEGUIMIENTO CONVENIOS'!TDP572</f>
        <v>0</v>
      </c>
      <c r="TDV19">
        <f>'SEGUIMIENTO CONVENIOS'!TDQ572</f>
        <v>0</v>
      </c>
      <c r="TDW19">
        <f>'SEGUIMIENTO CONVENIOS'!TDR572</f>
        <v>0</v>
      </c>
      <c r="TDX19">
        <f>'SEGUIMIENTO CONVENIOS'!TDS572</f>
        <v>0</v>
      </c>
      <c r="TDY19">
        <f>'SEGUIMIENTO CONVENIOS'!TDT572</f>
        <v>0</v>
      </c>
      <c r="TDZ19">
        <f>'SEGUIMIENTO CONVENIOS'!TDU572</f>
        <v>0</v>
      </c>
      <c r="TEA19">
        <f>'SEGUIMIENTO CONVENIOS'!TDV572</f>
        <v>0</v>
      </c>
      <c r="TEB19">
        <f>'SEGUIMIENTO CONVENIOS'!TDW572</f>
        <v>0</v>
      </c>
      <c r="TEC19">
        <f>'SEGUIMIENTO CONVENIOS'!TDX572</f>
        <v>0</v>
      </c>
      <c r="TED19">
        <f>'SEGUIMIENTO CONVENIOS'!TDY572</f>
        <v>0</v>
      </c>
      <c r="TEE19">
        <f>'SEGUIMIENTO CONVENIOS'!TDZ572</f>
        <v>0</v>
      </c>
      <c r="TEF19">
        <f>'SEGUIMIENTO CONVENIOS'!TEA572</f>
        <v>0</v>
      </c>
      <c r="TEG19">
        <f>'SEGUIMIENTO CONVENIOS'!TEB572</f>
        <v>0</v>
      </c>
      <c r="TEH19">
        <f>'SEGUIMIENTO CONVENIOS'!TEC572</f>
        <v>0</v>
      </c>
      <c r="TEI19">
        <f>'SEGUIMIENTO CONVENIOS'!TED572</f>
        <v>0</v>
      </c>
      <c r="TEJ19">
        <f>'SEGUIMIENTO CONVENIOS'!TEE572</f>
        <v>0</v>
      </c>
      <c r="TEK19">
        <f>'SEGUIMIENTO CONVENIOS'!TEF572</f>
        <v>0</v>
      </c>
      <c r="TEL19">
        <f>'SEGUIMIENTO CONVENIOS'!TEG572</f>
        <v>0</v>
      </c>
      <c r="TEM19">
        <f>'SEGUIMIENTO CONVENIOS'!TEH572</f>
        <v>0</v>
      </c>
      <c r="TEN19">
        <f>'SEGUIMIENTO CONVENIOS'!TEI572</f>
        <v>0</v>
      </c>
      <c r="TEO19">
        <f>'SEGUIMIENTO CONVENIOS'!TEJ572</f>
        <v>0</v>
      </c>
      <c r="TEP19">
        <f>'SEGUIMIENTO CONVENIOS'!TEK572</f>
        <v>0</v>
      </c>
      <c r="TEQ19">
        <f>'SEGUIMIENTO CONVENIOS'!TEL572</f>
        <v>0</v>
      </c>
      <c r="TER19">
        <f>'SEGUIMIENTO CONVENIOS'!TEM572</f>
        <v>0</v>
      </c>
      <c r="TES19">
        <f>'SEGUIMIENTO CONVENIOS'!TEN572</f>
        <v>0</v>
      </c>
      <c r="TET19">
        <f>'SEGUIMIENTO CONVENIOS'!TEO572</f>
        <v>0</v>
      </c>
      <c r="TEU19">
        <f>'SEGUIMIENTO CONVENIOS'!TEP572</f>
        <v>0</v>
      </c>
      <c r="TEV19">
        <f>'SEGUIMIENTO CONVENIOS'!TEQ572</f>
        <v>0</v>
      </c>
      <c r="TEW19">
        <f>'SEGUIMIENTO CONVENIOS'!TER572</f>
        <v>0</v>
      </c>
      <c r="TEX19">
        <f>'SEGUIMIENTO CONVENIOS'!TES572</f>
        <v>0</v>
      </c>
      <c r="TEY19">
        <f>'SEGUIMIENTO CONVENIOS'!TET572</f>
        <v>0</v>
      </c>
      <c r="TEZ19">
        <f>'SEGUIMIENTO CONVENIOS'!TEU572</f>
        <v>0</v>
      </c>
      <c r="TFA19">
        <f>'SEGUIMIENTO CONVENIOS'!TEV572</f>
        <v>0</v>
      </c>
      <c r="TFB19">
        <f>'SEGUIMIENTO CONVENIOS'!TEW572</f>
        <v>0</v>
      </c>
      <c r="TFC19">
        <f>'SEGUIMIENTO CONVENIOS'!TEX572</f>
        <v>0</v>
      </c>
      <c r="TFD19">
        <f>'SEGUIMIENTO CONVENIOS'!TEY572</f>
        <v>0</v>
      </c>
      <c r="TFE19">
        <f>'SEGUIMIENTO CONVENIOS'!TEZ572</f>
        <v>0</v>
      </c>
      <c r="TFF19">
        <f>'SEGUIMIENTO CONVENIOS'!TFA572</f>
        <v>0</v>
      </c>
      <c r="TFG19">
        <f>'SEGUIMIENTO CONVENIOS'!TFB572</f>
        <v>0</v>
      </c>
      <c r="TFH19">
        <f>'SEGUIMIENTO CONVENIOS'!TFC572</f>
        <v>0</v>
      </c>
      <c r="TFI19">
        <f>'SEGUIMIENTO CONVENIOS'!TFD572</f>
        <v>0</v>
      </c>
      <c r="TFJ19">
        <f>'SEGUIMIENTO CONVENIOS'!TFE572</f>
        <v>0</v>
      </c>
      <c r="TFK19">
        <f>'SEGUIMIENTO CONVENIOS'!TFF572</f>
        <v>0</v>
      </c>
      <c r="TFL19">
        <f>'SEGUIMIENTO CONVENIOS'!TFG572</f>
        <v>0</v>
      </c>
      <c r="TFM19">
        <f>'SEGUIMIENTO CONVENIOS'!TFH572</f>
        <v>0</v>
      </c>
      <c r="TFN19">
        <f>'SEGUIMIENTO CONVENIOS'!TFI572</f>
        <v>0</v>
      </c>
      <c r="TFO19">
        <f>'SEGUIMIENTO CONVENIOS'!TFJ572</f>
        <v>0</v>
      </c>
      <c r="TFP19">
        <f>'SEGUIMIENTO CONVENIOS'!TFK572</f>
        <v>0</v>
      </c>
      <c r="TFQ19">
        <f>'SEGUIMIENTO CONVENIOS'!TFL572</f>
        <v>0</v>
      </c>
      <c r="TFR19">
        <f>'SEGUIMIENTO CONVENIOS'!TFM572</f>
        <v>0</v>
      </c>
      <c r="TFS19">
        <f>'SEGUIMIENTO CONVENIOS'!TFN572</f>
        <v>0</v>
      </c>
      <c r="TFT19">
        <f>'SEGUIMIENTO CONVENIOS'!TFO572</f>
        <v>0</v>
      </c>
      <c r="TFU19">
        <f>'SEGUIMIENTO CONVENIOS'!TFP572</f>
        <v>0</v>
      </c>
      <c r="TFV19">
        <f>'SEGUIMIENTO CONVENIOS'!TFQ572</f>
        <v>0</v>
      </c>
      <c r="TFW19">
        <f>'SEGUIMIENTO CONVENIOS'!TFR572</f>
        <v>0</v>
      </c>
      <c r="TFX19">
        <f>'SEGUIMIENTO CONVENIOS'!TFS572</f>
        <v>0</v>
      </c>
      <c r="TFY19">
        <f>'SEGUIMIENTO CONVENIOS'!TFT572</f>
        <v>0</v>
      </c>
      <c r="TFZ19">
        <f>'SEGUIMIENTO CONVENIOS'!TFU572</f>
        <v>0</v>
      </c>
      <c r="TGA19">
        <f>'SEGUIMIENTO CONVENIOS'!TFV572</f>
        <v>0</v>
      </c>
      <c r="TGB19">
        <f>'SEGUIMIENTO CONVENIOS'!TFW572</f>
        <v>0</v>
      </c>
      <c r="TGC19">
        <f>'SEGUIMIENTO CONVENIOS'!TFX572</f>
        <v>0</v>
      </c>
      <c r="TGD19">
        <f>'SEGUIMIENTO CONVENIOS'!TFY572</f>
        <v>0</v>
      </c>
      <c r="TGE19">
        <f>'SEGUIMIENTO CONVENIOS'!TFZ572</f>
        <v>0</v>
      </c>
      <c r="TGF19">
        <f>'SEGUIMIENTO CONVENIOS'!TGA572</f>
        <v>0</v>
      </c>
      <c r="TGG19">
        <f>'SEGUIMIENTO CONVENIOS'!TGB572</f>
        <v>0</v>
      </c>
      <c r="TGH19">
        <f>'SEGUIMIENTO CONVENIOS'!TGC572</f>
        <v>0</v>
      </c>
      <c r="TGI19">
        <f>'SEGUIMIENTO CONVENIOS'!TGD572</f>
        <v>0</v>
      </c>
      <c r="TGJ19">
        <f>'SEGUIMIENTO CONVENIOS'!TGE572</f>
        <v>0</v>
      </c>
      <c r="TGK19">
        <f>'SEGUIMIENTO CONVENIOS'!TGF572</f>
        <v>0</v>
      </c>
      <c r="TGL19">
        <f>'SEGUIMIENTO CONVENIOS'!TGG572</f>
        <v>0</v>
      </c>
      <c r="TGM19">
        <f>'SEGUIMIENTO CONVENIOS'!TGH572</f>
        <v>0</v>
      </c>
      <c r="TGN19">
        <f>'SEGUIMIENTO CONVENIOS'!TGI572</f>
        <v>0</v>
      </c>
      <c r="TGO19">
        <f>'SEGUIMIENTO CONVENIOS'!TGJ572</f>
        <v>0</v>
      </c>
      <c r="TGP19">
        <f>'SEGUIMIENTO CONVENIOS'!TGK572</f>
        <v>0</v>
      </c>
      <c r="TGQ19">
        <f>'SEGUIMIENTO CONVENIOS'!TGL572</f>
        <v>0</v>
      </c>
      <c r="TGR19">
        <f>'SEGUIMIENTO CONVENIOS'!TGM572</f>
        <v>0</v>
      </c>
      <c r="TGS19">
        <f>'SEGUIMIENTO CONVENIOS'!TGN572</f>
        <v>0</v>
      </c>
      <c r="TGT19">
        <f>'SEGUIMIENTO CONVENIOS'!TGO572</f>
        <v>0</v>
      </c>
      <c r="TGU19">
        <f>'SEGUIMIENTO CONVENIOS'!TGP572</f>
        <v>0</v>
      </c>
      <c r="TGV19">
        <f>'SEGUIMIENTO CONVENIOS'!TGQ572</f>
        <v>0</v>
      </c>
      <c r="TGW19">
        <f>'SEGUIMIENTO CONVENIOS'!TGR572</f>
        <v>0</v>
      </c>
      <c r="TGX19">
        <f>'SEGUIMIENTO CONVENIOS'!TGS572</f>
        <v>0</v>
      </c>
      <c r="TGY19">
        <f>'SEGUIMIENTO CONVENIOS'!TGT572</f>
        <v>0</v>
      </c>
      <c r="TGZ19">
        <f>'SEGUIMIENTO CONVENIOS'!TGU572</f>
        <v>0</v>
      </c>
      <c r="THA19">
        <f>'SEGUIMIENTO CONVENIOS'!TGV572</f>
        <v>0</v>
      </c>
      <c r="THB19">
        <f>'SEGUIMIENTO CONVENIOS'!TGW572</f>
        <v>0</v>
      </c>
      <c r="THC19">
        <f>'SEGUIMIENTO CONVENIOS'!TGX572</f>
        <v>0</v>
      </c>
      <c r="THD19">
        <f>'SEGUIMIENTO CONVENIOS'!TGY572</f>
        <v>0</v>
      </c>
      <c r="THE19">
        <f>'SEGUIMIENTO CONVENIOS'!TGZ572</f>
        <v>0</v>
      </c>
      <c r="THF19">
        <f>'SEGUIMIENTO CONVENIOS'!THA572</f>
        <v>0</v>
      </c>
      <c r="THG19">
        <f>'SEGUIMIENTO CONVENIOS'!THB572</f>
        <v>0</v>
      </c>
      <c r="THH19">
        <f>'SEGUIMIENTO CONVENIOS'!THC572</f>
        <v>0</v>
      </c>
      <c r="THI19">
        <f>'SEGUIMIENTO CONVENIOS'!THD572</f>
        <v>0</v>
      </c>
      <c r="THJ19">
        <f>'SEGUIMIENTO CONVENIOS'!THE572</f>
        <v>0</v>
      </c>
      <c r="THK19">
        <f>'SEGUIMIENTO CONVENIOS'!THF572</f>
        <v>0</v>
      </c>
      <c r="THL19">
        <f>'SEGUIMIENTO CONVENIOS'!THG572</f>
        <v>0</v>
      </c>
      <c r="THM19">
        <f>'SEGUIMIENTO CONVENIOS'!THH572</f>
        <v>0</v>
      </c>
      <c r="THN19">
        <f>'SEGUIMIENTO CONVENIOS'!THI572</f>
        <v>0</v>
      </c>
      <c r="THO19">
        <f>'SEGUIMIENTO CONVENIOS'!THJ572</f>
        <v>0</v>
      </c>
      <c r="THP19">
        <f>'SEGUIMIENTO CONVENIOS'!THK572</f>
        <v>0</v>
      </c>
      <c r="THQ19">
        <f>'SEGUIMIENTO CONVENIOS'!THL572</f>
        <v>0</v>
      </c>
      <c r="THR19">
        <f>'SEGUIMIENTO CONVENIOS'!THM572</f>
        <v>0</v>
      </c>
      <c r="THS19">
        <f>'SEGUIMIENTO CONVENIOS'!THN572</f>
        <v>0</v>
      </c>
      <c r="THT19">
        <f>'SEGUIMIENTO CONVENIOS'!THO572</f>
        <v>0</v>
      </c>
      <c r="THU19">
        <f>'SEGUIMIENTO CONVENIOS'!THP572</f>
        <v>0</v>
      </c>
      <c r="THV19">
        <f>'SEGUIMIENTO CONVENIOS'!THQ572</f>
        <v>0</v>
      </c>
      <c r="THW19">
        <f>'SEGUIMIENTO CONVENIOS'!THR572</f>
        <v>0</v>
      </c>
      <c r="THX19">
        <f>'SEGUIMIENTO CONVENIOS'!THS572</f>
        <v>0</v>
      </c>
      <c r="THY19">
        <f>'SEGUIMIENTO CONVENIOS'!THT572</f>
        <v>0</v>
      </c>
      <c r="THZ19">
        <f>'SEGUIMIENTO CONVENIOS'!THU572</f>
        <v>0</v>
      </c>
      <c r="TIA19">
        <f>'SEGUIMIENTO CONVENIOS'!THV572</f>
        <v>0</v>
      </c>
      <c r="TIB19">
        <f>'SEGUIMIENTO CONVENIOS'!THW572</f>
        <v>0</v>
      </c>
      <c r="TIC19">
        <f>'SEGUIMIENTO CONVENIOS'!THX572</f>
        <v>0</v>
      </c>
      <c r="TID19">
        <f>'SEGUIMIENTO CONVENIOS'!THY572</f>
        <v>0</v>
      </c>
      <c r="TIE19">
        <f>'SEGUIMIENTO CONVENIOS'!THZ572</f>
        <v>0</v>
      </c>
      <c r="TIF19">
        <f>'SEGUIMIENTO CONVENIOS'!TIA572</f>
        <v>0</v>
      </c>
      <c r="TIG19">
        <f>'SEGUIMIENTO CONVENIOS'!TIB572</f>
        <v>0</v>
      </c>
      <c r="TIH19">
        <f>'SEGUIMIENTO CONVENIOS'!TIC572</f>
        <v>0</v>
      </c>
      <c r="TII19">
        <f>'SEGUIMIENTO CONVENIOS'!TID572</f>
        <v>0</v>
      </c>
      <c r="TIJ19">
        <f>'SEGUIMIENTO CONVENIOS'!TIE572</f>
        <v>0</v>
      </c>
      <c r="TIK19">
        <f>'SEGUIMIENTO CONVENIOS'!TIF572</f>
        <v>0</v>
      </c>
      <c r="TIL19">
        <f>'SEGUIMIENTO CONVENIOS'!TIG572</f>
        <v>0</v>
      </c>
      <c r="TIM19">
        <f>'SEGUIMIENTO CONVENIOS'!TIH572</f>
        <v>0</v>
      </c>
      <c r="TIN19">
        <f>'SEGUIMIENTO CONVENIOS'!TII572</f>
        <v>0</v>
      </c>
      <c r="TIO19">
        <f>'SEGUIMIENTO CONVENIOS'!TIJ572</f>
        <v>0</v>
      </c>
      <c r="TIP19">
        <f>'SEGUIMIENTO CONVENIOS'!TIK572</f>
        <v>0</v>
      </c>
      <c r="TIQ19">
        <f>'SEGUIMIENTO CONVENIOS'!TIL572</f>
        <v>0</v>
      </c>
      <c r="TIR19">
        <f>'SEGUIMIENTO CONVENIOS'!TIM572</f>
        <v>0</v>
      </c>
      <c r="TIS19">
        <f>'SEGUIMIENTO CONVENIOS'!TIN572</f>
        <v>0</v>
      </c>
      <c r="TIT19">
        <f>'SEGUIMIENTO CONVENIOS'!TIO572</f>
        <v>0</v>
      </c>
      <c r="TIU19">
        <f>'SEGUIMIENTO CONVENIOS'!TIP572</f>
        <v>0</v>
      </c>
      <c r="TIV19">
        <f>'SEGUIMIENTO CONVENIOS'!TIQ572</f>
        <v>0</v>
      </c>
      <c r="TIW19">
        <f>'SEGUIMIENTO CONVENIOS'!TIR572</f>
        <v>0</v>
      </c>
      <c r="TIX19">
        <f>'SEGUIMIENTO CONVENIOS'!TIS572</f>
        <v>0</v>
      </c>
      <c r="TIY19">
        <f>'SEGUIMIENTO CONVENIOS'!TIT572</f>
        <v>0</v>
      </c>
      <c r="TIZ19">
        <f>'SEGUIMIENTO CONVENIOS'!TIU572</f>
        <v>0</v>
      </c>
      <c r="TJA19">
        <f>'SEGUIMIENTO CONVENIOS'!TIV572</f>
        <v>0</v>
      </c>
      <c r="TJB19">
        <f>'SEGUIMIENTO CONVENIOS'!TIW572</f>
        <v>0</v>
      </c>
      <c r="TJC19">
        <f>'SEGUIMIENTO CONVENIOS'!TIX572</f>
        <v>0</v>
      </c>
      <c r="TJD19">
        <f>'SEGUIMIENTO CONVENIOS'!TIY572</f>
        <v>0</v>
      </c>
      <c r="TJE19">
        <f>'SEGUIMIENTO CONVENIOS'!TIZ572</f>
        <v>0</v>
      </c>
      <c r="TJF19">
        <f>'SEGUIMIENTO CONVENIOS'!TJA572</f>
        <v>0</v>
      </c>
      <c r="TJG19">
        <f>'SEGUIMIENTO CONVENIOS'!TJB572</f>
        <v>0</v>
      </c>
      <c r="TJH19">
        <f>'SEGUIMIENTO CONVENIOS'!TJC572</f>
        <v>0</v>
      </c>
      <c r="TJI19">
        <f>'SEGUIMIENTO CONVENIOS'!TJD572</f>
        <v>0</v>
      </c>
      <c r="TJJ19">
        <f>'SEGUIMIENTO CONVENIOS'!TJE572</f>
        <v>0</v>
      </c>
      <c r="TJK19">
        <f>'SEGUIMIENTO CONVENIOS'!TJF572</f>
        <v>0</v>
      </c>
      <c r="TJL19">
        <f>'SEGUIMIENTO CONVENIOS'!TJG572</f>
        <v>0</v>
      </c>
      <c r="TJM19">
        <f>'SEGUIMIENTO CONVENIOS'!TJH572</f>
        <v>0</v>
      </c>
      <c r="TJN19">
        <f>'SEGUIMIENTO CONVENIOS'!TJI572</f>
        <v>0</v>
      </c>
      <c r="TJO19">
        <f>'SEGUIMIENTO CONVENIOS'!TJJ572</f>
        <v>0</v>
      </c>
      <c r="TJP19">
        <f>'SEGUIMIENTO CONVENIOS'!TJK572</f>
        <v>0</v>
      </c>
      <c r="TJQ19">
        <f>'SEGUIMIENTO CONVENIOS'!TJL572</f>
        <v>0</v>
      </c>
      <c r="TJR19">
        <f>'SEGUIMIENTO CONVENIOS'!TJM572</f>
        <v>0</v>
      </c>
      <c r="TJS19">
        <f>'SEGUIMIENTO CONVENIOS'!TJN572</f>
        <v>0</v>
      </c>
      <c r="TJT19">
        <f>'SEGUIMIENTO CONVENIOS'!TJO572</f>
        <v>0</v>
      </c>
      <c r="TJU19">
        <f>'SEGUIMIENTO CONVENIOS'!TJP572</f>
        <v>0</v>
      </c>
      <c r="TJV19">
        <f>'SEGUIMIENTO CONVENIOS'!TJQ572</f>
        <v>0</v>
      </c>
      <c r="TJW19">
        <f>'SEGUIMIENTO CONVENIOS'!TJR572</f>
        <v>0</v>
      </c>
      <c r="TJX19">
        <f>'SEGUIMIENTO CONVENIOS'!TJS572</f>
        <v>0</v>
      </c>
      <c r="TJY19">
        <f>'SEGUIMIENTO CONVENIOS'!TJT572</f>
        <v>0</v>
      </c>
      <c r="TJZ19">
        <f>'SEGUIMIENTO CONVENIOS'!TJU572</f>
        <v>0</v>
      </c>
      <c r="TKA19">
        <f>'SEGUIMIENTO CONVENIOS'!TJV572</f>
        <v>0</v>
      </c>
      <c r="TKB19">
        <f>'SEGUIMIENTO CONVENIOS'!TJW572</f>
        <v>0</v>
      </c>
      <c r="TKC19">
        <f>'SEGUIMIENTO CONVENIOS'!TJX572</f>
        <v>0</v>
      </c>
      <c r="TKD19">
        <f>'SEGUIMIENTO CONVENIOS'!TJY572</f>
        <v>0</v>
      </c>
      <c r="TKE19">
        <f>'SEGUIMIENTO CONVENIOS'!TJZ572</f>
        <v>0</v>
      </c>
      <c r="TKF19">
        <f>'SEGUIMIENTO CONVENIOS'!TKA572</f>
        <v>0</v>
      </c>
      <c r="TKG19">
        <f>'SEGUIMIENTO CONVENIOS'!TKB572</f>
        <v>0</v>
      </c>
      <c r="TKH19">
        <f>'SEGUIMIENTO CONVENIOS'!TKC572</f>
        <v>0</v>
      </c>
      <c r="TKI19">
        <f>'SEGUIMIENTO CONVENIOS'!TKD572</f>
        <v>0</v>
      </c>
      <c r="TKJ19">
        <f>'SEGUIMIENTO CONVENIOS'!TKE572</f>
        <v>0</v>
      </c>
      <c r="TKK19">
        <f>'SEGUIMIENTO CONVENIOS'!TKF572</f>
        <v>0</v>
      </c>
      <c r="TKL19">
        <f>'SEGUIMIENTO CONVENIOS'!TKG572</f>
        <v>0</v>
      </c>
      <c r="TKM19">
        <f>'SEGUIMIENTO CONVENIOS'!TKH572</f>
        <v>0</v>
      </c>
      <c r="TKN19">
        <f>'SEGUIMIENTO CONVENIOS'!TKI572</f>
        <v>0</v>
      </c>
      <c r="TKO19">
        <f>'SEGUIMIENTO CONVENIOS'!TKJ572</f>
        <v>0</v>
      </c>
      <c r="TKP19">
        <f>'SEGUIMIENTO CONVENIOS'!TKK572</f>
        <v>0</v>
      </c>
      <c r="TKQ19">
        <f>'SEGUIMIENTO CONVENIOS'!TKL572</f>
        <v>0</v>
      </c>
      <c r="TKR19">
        <f>'SEGUIMIENTO CONVENIOS'!TKM572</f>
        <v>0</v>
      </c>
      <c r="TKS19">
        <f>'SEGUIMIENTO CONVENIOS'!TKN572</f>
        <v>0</v>
      </c>
      <c r="TKT19">
        <f>'SEGUIMIENTO CONVENIOS'!TKO572</f>
        <v>0</v>
      </c>
      <c r="TKU19">
        <f>'SEGUIMIENTO CONVENIOS'!TKP572</f>
        <v>0</v>
      </c>
      <c r="TKV19">
        <f>'SEGUIMIENTO CONVENIOS'!TKQ572</f>
        <v>0</v>
      </c>
      <c r="TKW19">
        <f>'SEGUIMIENTO CONVENIOS'!TKR572</f>
        <v>0</v>
      </c>
      <c r="TKX19">
        <f>'SEGUIMIENTO CONVENIOS'!TKS572</f>
        <v>0</v>
      </c>
      <c r="TKY19">
        <f>'SEGUIMIENTO CONVENIOS'!TKT572</f>
        <v>0</v>
      </c>
      <c r="TKZ19">
        <f>'SEGUIMIENTO CONVENIOS'!TKU572</f>
        <v>0</v>
      </c>
      <c r="TLA19">
        <f>'SEGUIMIENTO CONVENIOS'!TKV572</f>
        <v>0</v>
      </c>
      <c r="TLB19">
        <f>'SEGUIMIENTO CONVENIOS'!TKW572</f>
        <v>0</v>
      </c>
      <c r="TLC19">
        <f>'SEGUIMIENTO CONVENIOS'!TKX572</f>
        <v>0</v>
      </c>
      <c r="TLD19">
        <f>'SEGUIMIENTO CONVENIOS'!TKY572</f>
        <v>0</v>
      </c>
      <c r="TLE19">
        <f>'SEGUIMIENTO CONVENIOS'!TKZ572</f>
        <v>0</v>
      </c>
      <c r="TLF19">
        <f>'SEGUIMIENTO CONVENIOS'!TLA572</f>
        <v>0</v>
      </c>
      <c r="TLG19">
        <f>'SEGUIMIENTO CONVENIOS'!TLB572</f>
        <v>0</v>
      </c>
      <c r="TLH19">
        <f>'SEGUIMIENTO CONVENIOS'!TLC572</f>
        <v>0</v>
      </c>
      <c r="TLI19">
        <f>'SEGUIMIENTO CONVENIOS'!TLD572</f>
        <v>0</v>
      </c>
      <c r="TLJ19">
        <f>'SEGUIMIENTO CONVENIOS'!TLE572</f>
        <v>0</v>
      </c>
      <c r="TLK19">
        <f>'SEGUIMIENTO CONVENIOS'!TLF572</f>
        <v>0</v>
      </c>
      <c r="TLL19">
        <f>'SEGUIMIENTO CONVENIOS'!TLG572</f>
        <v>0</v>
      </c>
      <c r="TLM19">
        <f>'SEGUIMIENTO CONVENIOS'!TLH572</f>
        <v>0</v>
      </c>
      <c r="TLN19">
        <f>'SEGUIMIENTO CONVENIOS'!TLI572</f>
        <v>0</v>
      </c>
      <c r="TLO19">
        <f>'SEGUIMIENTO CONVENIOS'!TLJ572</f>
        <v>0</v>
      </c>
      <c r="TLP19">
        <f>'SEGUIMIENTO CONVENIOS'!TLK572</f>
        <v>0</v>
      </c>
      <c r="TLQ19">
        <f>'SEGUIMIENTO CONVENIOS'!TLL572</f>
        <v>0</v>
      </c>
      <c r="TLR19">
        <f>'SEGUIMIENTO CONVENIOS'!TLM572</f>
        <v>0</v>
      </c>
      <c r="TLS19">
        <f>'SEGUIMIENTO CONVENIOS'!TLN572</f>
        <v>0</v>
      </c>
      <c r="TLT19">
        <f>'SEGUIMIENTO CONVENIOS'!TLO572</f>
        <v>0</v>
      </c>
      <c r="TLU19">
        <f>'SEGUIMIENTO CONVENIOS'!TLP572</f>
        <v>0</v>
      </c>
      <c r="TLV19">
        <f>'SEGUIMIENTO CONVENIOS'!TLQ572</f>
        <v>0</v>
      </c>
      <c r="TLW19">
        <f>'SEGUIMIENTO CONVENIOS'!TLR572</f>
        <v>0</v>
      </c>
      <c r="TLX19">
        <f>'SEGUIMIENTO CONVENIOS'!TLS572</f>
        <v>0</v>
      </c>
      <c r="TLY19">
        <f>'SEGUIMIENTO CONVENIOS'!TLT572</f>
        <v>0</v>
      </c>
      <c r="TLZ19">
        <f>'SEGUIMIENTO CONVENIOS'!TLU572</f>
        <v>0</v>
      </c>
      <c r="TMA19">
        <f>'SEGUIMIENTO CONVENIOS'!TLV572</f>
        <v>0</v>
      </c>
      <c r="TMB19">
        <f>'SEGUIMIENTO CONVENIOS'!TLW572</f>
        <v>0</v>
      </c>
      <c r="TMC19">
        <f>'SEGUIMIENTO CONVENIOS'!TLX572</f>
        <v>0</v>
      </c>
      <c r="TMD19">
        <f>'SEGUIMIENTO CONVENIOS'!TLY572</f>
        <v>0</v>
      </c>
      <c r="TME19">
        <f>'SEGUIMIENTO CONVENIOS'!TLZ572</f>
        <v>0</v>
      </c>
      <c r="TMF19">
        <f>'SEGUIMIENTO CONVENIOS'!TMA572</f>
        <v>0</v>
      </c>
      <c r="TMG19">
        <f>'SEGUIMIENTO CONVENIOS'!TMB572</f>
        <v>0</v>
      </c>
      <c r="TMH19">
        <f>'SEGUIMIENTO CONVENIOS'!TMC572</f>
        <v>0</v>
      </c>
      <c r="TMI19">
        <f>'SEGUIMIENTO CONVENIOS'!TMD572</f>
        <v>0</v>
      </c>
      <c r="TMJ19">
        <f>'SEGUIMIENTO CONVENIOS'!TME572</f>
        <v>0</v>
      </c>
      <c r="TMK19">
        <f>'SEGUIMIENTO CONVENIOS'!TMF572</f>
        <v>0</v>
      </c>
      <c r="TML19">
        <f>'SEGUIMIENTO CONVENIOS'!TMG572</f>
        <v>0</v>
      </c>
      <c r="TMM19">
        <f>'SEGUIMIENTO CONVENIOS'!TMH572</f>
        <v>0</v>
      </c>
      <c r="TMN19">
        <f>'SEGUIMIENTO CONVENIOS'!TMI572</f>
        <v>0</v>
      </c>
      <c r="TMO19">
        <f>'SEGUIMIENTO CONVENIOS'!TMJ572</f>
        <v>0</v>
      </c>
      <c r="TMP19">
        <f>'SEGUIMIENTO CONVENIOS'!TMK572</f>
        <v>0</v>
      </c>
      <c r="TMQ19">
        <f>'SEGUIMIENTO CONVENIOS'!TML572</f>
        <v>0</v>
      </c>
      <c r="TMR19">
        <f>'SEGUIMIENTO CONVENIOS'!TMM572</f>
        <v>0</v>
      </c>
      <c r="TMS19">
        <f>'SEGUIMIENTO CONVENIOS'!TMN572</f>
        <v>0</v>
      </c>
      <c r="TMT19">
        <f>'SEGUIMIENTO CONVENIOS'!TMO572</f>
        <v>0</v>
      </c>
      <c r="TMU19">
        <f>'SEGUIMIENTO CONVENIOS'!TMP572</f>
        <v>0</v>
      </c>
      <c r="TMV19">
        <f>'SEGUIMIENTO CONVENIOS'!TMQ572</f>
        <v>0</v>
      </c>
      <c r="TMW19">
        <f>'SEGUIMIENTO CONVENIOS'!TMR572</f>
        <v>0</v>
      </c>
      <c r="TMX19">
        <f>'SEGUIMIENTO CONVENIOS'!TMS572</f>
        <v>0</v>
      </c>
      <c r="TMY19">
        <f>'SEGUIMIENTO CONVENIOS'!TMT572</f>
        <v>0</v>
      </c>
      <c r="TMZ19">
        <f>'SEGUIMIENTO CONVENIOS'!TMU572</f>
        <v>0</v>
      </c>
      <c r="TNA19">
        <f>'SEGUIMIENTO CONVENIOS'!TMV572</f>
        <v>0</v>
      </c>
      <c r="TNB19">
        <f>'SEGUIMIENTO CONVENIOS'!TMW572</f>
        <v>0</v>
      </c>
      <c r="TNC19">
        <f>'SEGUIMIENTO CONVENIOS'!TMX572</f>
        <v>0</v>
      </c>
      <c r="TND19">
        <f>'SEGUIMIENTO CONVENIOS'!TMY572</f>
        <v>0</v>
      </c>
      <c r="TNE19">
        <f>'SEGUIMIENTO CONVENIOS'!TMZ572</f>
        <v>0</v>
      </c>
      <c r="TNF19">
        <f>'SEGUIMIENTO CONVENIOS'!TNA572</f>
        <v>0</v>
      </c>
      <c r="TNG19">
        <f>'SEGUIMIENTO CONVENIOS'!TNB572</f>
        <v>0</v>
      </c>
      <c r="TNH19">
        <f>'SEGUIMIENTO CONVENIOS'!TNC572</f>
        <v>0</v>
      </c>
      <c r="TNI19">
        <f>'SEGUIMIENTO CONVENIOS'!TND572</f>
        <v>0</v>
      </c>
      <c r="TNJ19">
        <f>'SEGUIMIENTO CONVENIOS'!TNE572</f>
        <v>0</v>
      </c>
      <c r="TNK19">
        <f>'SEGUIMIENTO CONVENIOS'!TNF572</f>
        <v>0</v>
      </c>
      <c r="TNL19">
        <f>'SEGUIMIENTO CONVENIOS'!TNG572</f>
        <v>0</v>
      </c>
      <c r="TNM19">
        <f>'SEGUIMIENTO CONVENIOS'!TNH572</f>
        <v>0</v>
      </c>
      <c r="TNN19">
        <f>'SEGUIMIENTO CONVENIOS'!TNI572</f>
        <v>0</v>
      </c>
      <c r="TNO19">
        <f>'SEGUIMIENTO CONVENIOS'!TNJ572</f>
        <v>0</v>
      </c>
      <c r="TNP19">
        <f>'SEGUIMIENTO CONVENIOS'!TNK572</f>
        <v>0</v>
      </c>
      <c r="TNQ19">
        <f>'SEGUIMIENTO CONVENIOS'!TNL572</f>
        <v>0</v>
      </c>
      <c r="TNR19">
        <f>'SEGUIMIENTO CONVENIOS'!TNM572</f>
        <v>0</v>
      </c>
      <c r="TNS19">
        <f>'SEGUIMIENTO CONVENIOS'!TNN572</f>
        <v>0</v>
      </c>
      <c r="TNT19">
        <f>'SEGUIMIENTO CONVENIOS'!TNO572</f>
        <v>0</v>
      </c>
      <c r="TNU19">
        <f>'SEGUIMIENTO CONVENIOS'!TNP572</f>
        <v>0</v>
      </c>
      <c r="TNV19">
        <f>'SEGUIMIENTO CONVENIOS'!TNQ572</f>
        <v>0</v>
      </c>
      <c r="TNW19">
        <f>'SEGUIMIENTO CONVENIOS'!TNR572</f>
        <v>0</v>
      </c>
      <c r="TNX19">
        <f>'SEGUIMIENTO CONVENIOS'!TNS572</f>
        <v>0</v>
      </c>
      <c r="TNY19">
        <f>'SEGUIMIENTO CONVENIOS'!TNT572</f>
        <v>0</v>
      </c>
      <c r="TNZ19">
        <f>'SEGUIMIENTO CONVENIOS'!TNU572</f>
        <v>0</v>
      </c>
      <c r="TOA19">
        <f>'SEGUIMIENTO CONVENIOS'!TNV572</f>
        <v>0</v>
      </c>
      <c r="TOB19">
        <f>'SEGUIMIENTO CONVENIOS'!TNW572</f>
        <v>0</v>
      </c>
      <c r="TOC19">
        <f>'SEGUIMIENTO CONVENIOS'!TNX572</f>
        <v>0</v>
      </c>
      <c r="TOD19">
        <f>'SEGUIMIENTO CONVENIOS'!TNY572</f>
        <v>0</v>
      </c>
      <c r="TOE19">
        <f>'SEGUIMIENTO CONVENIOS'!TNZ572</f>
        <v>0</v>
      </c>
      <c r="TOF19">
        <f>'SEGUIMIENTO CONVENIOS'!TOA572</f>
        <v>0</v>
      </c>
      <c r="TOG19">
        <f>'SEGUIMIENTO CONVENIOS'!TOB572</f>
        <v>0</v>
      </c>
      <c r="TOH19">
        <f>'SEGUIMIENTO CONVENIOS'!TOC572</f>
        <v>0</v>
      </c>
      <c r="TOI19">
        <f>'SEGUIMIENTO CONVENIOS'!TOD572</f>
        <v>0</v>
      </c>
      <c r="TOJ19">
        <f>'SEGUIMIENTO CONVENIOS'!TOE572</f>
        <v>0</v>
      </c>
      <c r="TOK19">
        <f>'SEGUIMIENTO CONVENIOS'!TOF572</f>
        <v>0</v>
      </c>
      <c r="TOL19">
        <f>'SEGUIMIENTO CONVENIOS'!TOG572</f>
        <v>0</v>
      </c>
      <c r="TOM19">
        <f>'SEGUIMIENTO CONVENIOS'!TOH572</f>
        <v>0</v>
      </c>
      <c r="TON19">
        <f>'SEGUIMIENTO CONVENIOS'!TOI572</f>
        <v>0</v>
      </c>
      <c r="TOO19">
        <f>'SEGUIMIENTO CONVENIOS'!TOJ572</f>
        <v>0</v>
      </c>
      <c r="TOP19">
        <f>'SEGUIMIENTO CONVENIOS'!TOK572</f>
        <v>0</v>
      </c>
      <c r="TOQ19">
        <f>'SEGUIMIENTO CONVENIOS'!TOL572</f>
        <v>0</v>
      </c>
      <c r="TOR19">
        <f>'SEGUIMIENTO CONVENIOS'!TOM572</f>
        <v>0</v>
      </c>
      <c r="TOS19">
        <f>'SEGUIMIENTO CONVENIOS'!TON572</f>
        <v>0</v>
      </c>
      <c r="TOT19">
        <f>'SEGUIMIENTO CONVENIOS'!TOO572</f>
        <v>0</v>
      </c>
      <c r="TOU19">
        <f>'SEGUIMIENTO CONVENIOS'!TOP572</f>
        <v>0</v>
      </c>
      <c r="TOV19">
        <f>'SEGUIMIENTO CONVENIOS'!TOQ572</f>
        <v>0</v>
      </c>
      <c r="TOW19">
        <f>'SEGUIMIENTO CONVENIOS'!TOR572</f>
        <v>0</v>
      </c>
      <c r="TOX19">
        <f>'SEGUIMIENTO CONVENIOS'!TOS572</f>
        <v>0</v>
      </c>
      <c r="TOY19">
        <f>'SEGUIMIENTO CONVENIOS'!TOT572</f>
        <v>0</v>
      </c>
      <c r="TOZ19">
        <f>'SEGUIMIENTO CONVENIOS'!TOU572</f>
        <v>0</v>
      </c>
      <c r="TPA19">
        <f>'SEGUIMIENTO CONVENIOS'!TOV572</f>
        <v>0</v>
      </c>
      <c r="TPB19">
        <f>'SEGUIMIENTO CONVENIOS'!TOW572</f>
        <v>0</v>
      </c>
      <c r="TPC19">
        <f>'SEGUIMIENTO CONVENIOS'!TOX572</f>
        <v>0</v>
      </c>
      <c r="TPD19">
        <f>'SEGUIMIENTO CONVENIOS'!TOY572</f>
        <v>0</v>
      </c>
      <c r="TPE19">
        <f>'SEGUIMIENTO CONVENIOS'!TOZ572</f>
        <v>0</v>
      </c>
      <c r="TPF19">
        <f>'SEGUIMIENTO CONVENIOS'!TPA572</f>
        <v>0</v>
      </c>
      <c r="TPG19">
        <f>'SEGUIMIENTO CONVENIOS'!TPB572</f>
        <v>0</v>
      </c>
      <c r="TPH19">
        <f>'SEGUIMIENTO CONVENIOS'!TPC572</f>
        <v>0</v>
      </c>
      <c r="TPI19">
        <f>'SEGUIMIENTO CONVENIOS'!TPD572</f>
        <v>0</v>
      </c>
      <c r="TPJ19">
        <f>'SEGUIMIENTO CONVENIOS'!TPE572</f>
        <v>0</v>
      </c>
      <c r="TPK19">
        <f>'SEGUIMIENTO CONVENIOS'!TPF572</f>
        <v>0</v>
      </c>
      <c r="TPL19">
        <f>'SEGUIMIENTO CONVENIOS'!TPG572</f>
        <v>0</v>
      </c>
      <c r="TPM19">
        <f>'SEGUIMIENTO CONVENIOS'!TPH572</f>
        <v>0</v>
      </c>
      <c r="TPN19">
        <f>'SEGUIMIENTO CONVENIOS'!TPI572</f>
        <v>0</v>
      </c>
      <c r="TPO19">
        <f>'SEGUIMIENTO CONVENIOS'!TPJ572</f>
        <v>0</v>
      </c>
      <c r="TPP19">
        <f>'SEGUIMIENTO CONVENIOS'!TPK572</f>
        <v>0</v>
      </c>
      <c r="TPQ19">
        <f>'SEGUIMIENTO CONVENIOS'!TPL572</f>
        <v>0</v>
      </c>
      <c r="TPR19">
        <f>'SEGUIMIENTO CONVENIOS'!TPM572</f>
        <v>0</v>
      </c>
      <c r="TPS19">
        <f>'SEGUIMIENTO CONVENIOS'!TPN572</f>
        <v>0</v>
      </c>
      <c r="TPT19">
        <f>'SEGUIMIENTO CONVENIOS'!TPO572</f>
        <v>0</v>
      </c>
      <c r="TPU19">
        <f>'SEGUIMIENTO CONVENIOS'!TPP572</f>
        <v>0</v>
      </c>
      <c r="TPV19">
        <f>'SEGUIMIENTO CONVENIOS'!TPQ572</f>
        <v>0</v>
      </c>
      <c r="TPW19">
        <f>'SEGUIMIENTO CONVENIOS'!TPR572</f>
        <v>0</v>
      </c>
      <c r="TPX19">
        <f>'SEGUIMIENTO CONVENIOS'!TPS572</f>
        <v>0</v>
      </c>
      <c r="TPY19">
        <f>'SEGUIMIENTO CONVENIOS'!TPT572</f>
        <v>0</v>
      </c>
      <c r="TPZ19">
        <f>'SEGUIMIENTO CONVENIOS'!TPU572</f>
        <v>0</v>
      </c>
      <c r="TQA19">
        <f>'SEGUIMIENTO CONVENIOS'!TPV572</f>
        <v>0</v>
      </c>
      <c r="TQB19">
        <f>'SEGUIMIENTO CONVENIOS'!TPW572</f>
        <v>0</v>
      </c>
      <c r="TQC19">
        <f>'SEGUIMIENTO CONVENIOS'!TPX572</f>
        <v>0</v>
      </c>
      <c r="TQD19">
        <f>'SEGUIMIENTO CONVENIOS'!TPY572</f>
        <v>0</v>
      </c>
      <c r="TQE19">
        <f>'SEGUIMIENTO CONVENIOS'!TPZ572</f>
        <v>0</v>
      </c>
      <c r="TQF19">
        <f>'SEGUIMIENTO CONVENIOS'!TQA572</f>
        <v>0</v>
      </c>
      <c r="TQG19">
        <f>'SEGUIMIENTO CONVENIOS'!TQB572</f>
        <v>0</v>
      </c>
      <c r="TQH19">
        <f>'SEGUIMIENTO CONVENIOS'!TQC572</f>
        <v>0</v>
      </c>
      <c r="TQI19">
        <f>'SEGUIMIENTO CONVENIOS'!TQD572</f>
        <v>0</v>
      </c>
      <c r="TQJ19">
        <f>'SEGUIMIENTO CONVENIOS'!TQE572</f>
        <v>0</v>
      </c>
      <c r="TQK19">
        <f>'SEGUIMIENTO CONVENIOS'!TQF572</f>
        <v>0</v>
      </c>
      <c r="TQL19">
        <f>'SEGUIMIENTO CONVENIOS'!TQG572</f>
        <v>0</v>
      </c>
      <c r="TQM19">
        <f>'SEGUIMIENTO CONVENIOS'!TQH572</f>
        <v>0</v>
      </c>
      <c r="TQN19">
        <f>'SEGUIMIENTO CONVENIOS'!TQI572</f>
        <v>0</v>
      </c>
      <c r="TQO19">
        <f>'SEGUIMIENTO CONVENIOS'!TQJ572</f>
        <v>0</v>
      </c>
      <c r="TQP19">
        <f>'SEGUIMIENTO CONVENIOS'!TQK572</f>
        <v>0</v>
      </c>
      <c r="TQQ19">
        <f>'SEGUIMIENTO CONVENIOS'!TQL572</f>
        <v>0</v>
      </c>
      <c r="TQR19">
        <f>'SEGUIMIENTO CONVENIOS'!TQM572</f>
        <v>0</v>
      </c>
      <c r="TQS19">
        <f>'SEGUIMIENTO CONVENIOS'!TQN572</f>
        <v>0</v>
      </c>
      <c r="TQT19">
        <f>'SEGUIMIENTO CONVENIOS'!TQO572</f>
        <v>0</v>
      </c>
      <c r="TQU19">
        <f>'SEGUIMIENTO CONVENIOS'!TQP572</f>
        <v>0</v>
      </c>
      <c r="TQV19">
        <f>'SEGUIMIENTO CONVENIOS'!TQQ572</f>
        <v>0</v>
      </c>
      <c r="TQW19">
        <f>'SEGUIMIENTO CONVENIOS'!TQR572</f>
        <v>0</v>
      </c>
      <c r="TQX19">
        <f>'SEGUIMIENTO CONVENIOS'!TQS572</f>
        <v>0</v>
      </c>
      <c r="TQY19">
        <f>'SEGUIMIENTO CONVENIOS'!TQT572</f>
        <v>0</v>
      </c>
      <c r="TQZ19">
        <f>'SEGUIMIENTO CONVENIOS'!TQU572</f>
        <v>0</v>
      </c>
      <c r="TRA19">
        <f>'SEGUIMIENTO CONVENIOS'!TQV572</f>
        <v>0</v>
      </c>
      <c r="TRB19">
        <f>'SEGUIMIENTO CONVENIOS'!TQW572</f>
        <v>0</v>
      </c>
      <c r="TRC19">
        <f>'SEGUIMIENTO CONVENIOS'!TQX572</f>
        <v>0</v>
      </c>
      <c r="TRD19">
        <f>'SEGUIMIENTO CONVENIOS'!TQY572</f>
        <v>0</v>
      </c>
      <c r="TRE19">
        <f>'SEGUIMIENTO CONVENIOS'!TQZ572</f>
        <v>0</v>
      </c>
      <c r="TRF19">
        <f>'SEGUIMIENTO CONVENIOS'!TRA572</f>
        <v>0</v>
      </c>
      <c r="TRG19">
        <f>'SEGUIMIENTO CONVENIOS'!TRB572</f>
        <v>0</v>
      </c>
      <c r="TRH19">
        <f>'SEGUIMIENTO CONVENIOS'!TRC572</f>
        <v>0</v>
      </c>
      <c r="TRI19">
        <f>'SEGUIMIENTO CONVENIOS'!TRD572</f>
        <v>0</v>
      </c>
      <c r="TRJ19">
        <f>'SEGUIMIENTO CONVENIOS'!TRE572</f>
        <v>0</v>
      </c>
      <c r="TRK19">
        <f>'SEGUIMIENTO CONVENIOS'!TRF572</f>
        <v>0</v>
      </c>
      <c r="TRL19">
        <f>'SEGUIMIENTO CONVENIOS'!TRG572</f>
        <v>0</v>
      </c>
      <c r="TRM19">
        <f>'SEGUIMIENTO CONVENIOS'!TRH572</f>
        <v>0</v>
      </c>
      <c r="TRN19">
        <f>'SEGUIMIENTO CONVENIOS'!TRI572</f>
        <v>0</v>
      </c>
      <c r="TRO19">
        <f>'SEGUIMIENTO CONVENIOS'!TRJ572</f>
        <v>0</v>
      </c>
      <c r="TRP19">
        <f>'SEGUIMIENTO CONVENIOS'!TRK572</f>
        <v>0</v>
      </c>
      <c r="TRQ19">
        <f>'SEGUIMIENTO CONVENIOS'!TRL572</f>
        <v>0</v>
      </c>
      <c r="TRR19">
        <f>'SEGUIMIENTO CONVENIOS'!TRM572</f>
        <v>0</v>
      </c>
      <c r="TRS19">
        <f>'SEGUIMIENTO CONVENIOS'!TRN572</f>
        <v>0</v>
      </c>
      <c r="TRT19">
        <f>'SEGUIMIENTO CONVENIOS'!TRO572</f>
        <v>0</v>
      </c>
      <c r="TRU19">
        <f>'SEGUIMIENTO CONVENIOS'!TRP572</f>
        <v>0</v>
      </c>
      <c r="TRV19">
        <f>'SEGUIMIENTO CONVENIOS'!TRQ572</f>
        <v>0</v>
      </c>
      <c r="TRW19">
        <f>'SEGUIMIENTO CONVENIOS'!TRR572</f>
        <v>0</v>
      </c>
      <c r="TRX19">
        <f>'SEGUIMIENTO CONVENIOS'!TRS572</f>
        <v>0</v>
      </c>
      <c r="TRY19">
        <f>'SEGUIMIENTO CONVENIOS'!TRT572</f>
        <v>0</v>
      </c>
      <c r="TRZ19">
        <f>'SEGUIMIENTO CONVENIOS'!TRU572</f>
        <v>0</v>
      </c>
      <c r="TSA19">
        <f>'SEGUIMIENTO CONVENIOS'!TRV572</f>
        <v>0</v>
      </c>
      <c r="TSB19">
        <f>'SEGUIMIENTO CONVENIOS'!TRW572</f>
        <v>0</v>
      </c>
      <c r="TSC19">
        <f>'SEGUIMIENTO CONVENIOS'!TRX572</f>
        <v>0</v>
      </c>
      <c r="TSD19">
        <f>'SEGUIMIENTO CONVENIOS'!TRY572</f>
        <v>0</v>
      </c>
      <c r="TSE19">
        <f>'SEGUIMIENTO CONVENIOS'!TRZ572</f>
        <v>0</v>
      </c>
      <c r="TSF19">
        <f>'SEGUIMIENTO CONVENIOS'!TSA572</f>
        <v>0</v>
      </c>
      <c r="TSG19">
        <f>'SEGUIMIENTO CONVENIOS'!TSB572</f>
        <v>0</v>
      </c>
      <c r="TSH19">
        <f>'SEGUIMIENTO CONVENIOS'!TSC572</f>
        <v>0</v>
      </c>
      <c r="TSI19">
        <f>'SEGUIMIENTO CONVENIOS'!TSD572</f>
        <v>0</v>
      </c>
      <c r="TSJ19">
        <f>'SEGUIMIENTO CONVENIOS'!TSE572</f>
        <v>0</v>
      </c>
      <c r="TSK19">
        <f>'SEGUIMIENTO CONVENIOS'!TSF572</f>
        <v>0</v>
      </c>
      <c r="TSL19">
        <f>'SEGUIMIENTO CONVENIOS'!TSG572</f>
        <v>0</v>
      </c>
      <c r="TSM19">
        <f>'SEGUIMIENTO CONVENIOS'!TSH572</f>
        <v>0</v>
      </c>
      <c r="TSN19">
        <f>'SEGUIMIENTO CONVENIOS'!TSI572</f>
        <v>0</v>
      </c>
      <c r="TSO19">
        <f>'SEGUIMIENTO CONVENIOS'!TSJ572</f>
        <v>0</v>
      </c>
      <c r="TSP19">
        <f>'SEGUIMIENTO CONVENIOS'!TSK572</f>
        <v>0</v>
      </c>
      <c r="TSQ19">
        <f>'SEGUIMIENTO CONVENIOS'!TSL572</f>
        <v>0</v>
      </c>
      <c r="TSR19">
        <f>'SEGUIMIENTO CONVENIOS'!TSM572</f>
        <v>0</v>
      </c>
      <c r="TSS19">
        <f>'SEGUIMIENTO CONVENIOS'!TSN572</f>
        <v>0</v>
      </c>
      <c r="TST19">
        <f>'SEGUIMIENTO CONVENIOS'!TSO572</f>
        <v>0</v>
      </c>
      <c r="TSU19">
        <f>'SEGUIMIENTO CONVENIOS'!TSP572</f>
        <v>0</v>
      </c>
      <c r="TSV19">
        <f>'SEGUIMIENTO CONVENIOS'!TSQ572</f>
        <v>0</v>
      </c>
      <c r="TSW19">
        <f>'SEGUIMIENTO CONVENIOS'!TSR572</f>
        <v>0</v>
      </c>
      <c r="TSX19">
        <f>'SEGUIMIENTO CONVENIOS'!TSS572</f>
        <v>0</v>
      </c>
      <c r="TSY19">
        <f>'SEGUIMIENTO CONVENIOS'!TST572</f>
        <v>0</v>
      </c>
      <c r="TSZ19">
        <f>'SEGUIMIENTO CONVENIOS'!TSU572</f>
        <v>0</v>
      </c>
      <c r="TTA19">
        <f>'SEGUIMIENTO CONVENIOS'!TSV572</f>
        <v>0</v>
      </c>
      <c r="TTB19">
        <f>'SEGUIMIENTO CONVENIOS'!TSW572</f>
        <v>0</v>
      </c>
      <c r="TTC19">
        <f>'SEGUIMIENTO CONVENIOS'!TSX572</f>
        <v>0</v>
      </c>
      <c r="TTD19">
        <f>'SEGUIMIENTO CONVENIOS'!TSY572</f>
        <v>0</v>
      </c>
      <c r="TTE19">
        <f>'SEGUIMIENTO CONVENIOS'!TSZ572</f>
        <v>0</v>
      </c>
      <c r="TTF19">
        <f>'SEGUIMIENTO CONVENIOS'!TTA572</f>
        <v>0</v>
      </c>
      <c r="TTG19">
        <f>'SEGUIMIENTO CONVENIOS'!TTB572</f>
        <v>0</v>
      </c>
      <c r="TTH19">
        <f>'SEGUIMIENTO CONVENIOS'!TTC572</f>
        <v>0</v>
      </c>
      <c r="TTI19">
        <f>'SEGUIMIENTO CONVENIOS'!TTD572</f>
        <v>0</v>
      </c>
      <c r="TTJ19">
        <f>'SEGUIMIENTO CONVENIOS'!TTE572</f>
        <v>0</v>
      </c>
      <c r="TTK19">
        <f>'SEGUIMIENTO CONVENIOS'!TTF572</f>
        <v>0</v>
      </c>
      <c r="TTL19">
        <f>'SEGUIMIENTO CONVENIOS'!TTG572</f>
        <v>0</v>
      </c>
      <c r="TTM19">
        <f>'SEGUIMIENTO CONVENIOS'!TTH572</f>
        <v>0</v>
      </c>
      <c r="TTN19">
        <f>'SEGUIMIENTO CONVENIOS'!TTI572</f>
        <v>0</v>
      </c>
      <c r="TTO19">
        <f>'SEGUIMIENTO CONVENIOS'!TTJ572</f>
        <v>0</v>
      </c>
      <c r="TTP19">
        <f>'SEGUIMIENTO CONVENIOS'!TTK572</f>
        <v>0</v>
      </c>
      <c r="TTQ19">
        <f>'SEGUIMIENTO CONVENIOS'!TTL572</f>
        <v>0</v>
      </c>
      <c r="TTR19">
        <f>'SEGUIMIENTO CONVENIOS'!TTM572</f>
        <v>0</v>
      </c>
      <c r="TTS19">
        <f>'SEGUIMIENTO CONVENIOS'!TTN572</f>
        <v>0</v>
      </c>
      <c r="TTT19">
        <f>'SEGUIMIENTO CONVENIOS'!TTO572</f>
        <v>0</v>
      </c>
      <c r="TTU19">
        <f>'SEGUIMIENTO CONVENIOS'!TTP572</f>
        <v>0</v>
      </c>
      <c r="TTV19">
        <f>'SEGUIMIENTO CONVENIOS'!TTQ572</f>
        <v>0</v>
      </c>
      <c r="TTW19">
        <f>'SEGUIMIENTO CONVENIOS'!TTR572</f>
        <v>0</v>
      </c>
      <c r="TTX19">
        <f>'SEGUIMIENTO CONVENIOS'!TTS572</f>
        <v>0</v>
      </c>
      <c r="TTY19">
        <f>'SEGUIMIENTO CONVENIOS'!TTT572</f>
        <v>0</v>
      </c>
      <c r="TTZ19">
        <f>'SEGUIMIENTO CONVENIOS'!TTU572</f>
        <v>0</v>
      </c>
      <c r="TUA19">
        <f>'SEGUIMIENTO CONVENIOS'!TTV572</f>
        <v>0</v>
      </c>
      <c r="TUB19">
        <f>'SEGUIMIENTO CONVENIOS'!TTW572</f>
        <v>0</v>
      </c>
      <c r="TUC19">
        <f>'SEGUIMIENTO CONVENIOS'!TTX572</f>
        <v>0</v>
      </c>
      <c r="TUD19">
        <f>'SEGUIMIENTO CONVENIOS'!TTY572</f>
        <v>0</v>
      </c>
      <c r="TUE19">
        <f>'SEGUIMIENTO CONVENIOS'!TTZ572</f>
        <v>0</v>
      </c>
      <c r="TUF19">
        <f>'SEGUIMIENTO CONVENIOS'!TUA572</f>
        <v>0</v>
      </c>
      <c r="TUG19">
        <f>'SEGUIMIENTO CONVENIOS'!TUB572</f>
        <v>0</v>
      </c>
      <c r="TUH19">
        <f>'SEGUIMIENTO CONVENIOS'!TUC572</f>
        <v>0</v>
      </c>
      <c r="TUI19">
        <f>'SEGUIMIENTO CONVENIOS'!TUD572</f>
        <v>0</v>
      </c>
      <c r="TUJ19">
        <f>'SEGUIMIENTO CONVENIOS'!TUE572</f>
        <v>0</v>
      </c>
      <c r="TUK19">
        <f>'SEGUIMIENTO CONVENIOS'!TUF572</f>
        <v>0</v>
      </c>
      <c r="TUL19">
        <f>'SEGUIMIENTO CONVENIOS'!TUG572</f>
        <v>0</v>
      </c>
      <c r="TUM19">
        <f>'SEGUIMIENTO CONVENIOS'!TUH572</f>
        <v>0</v>
      </c>
      <c r="TUN19">
        <f>'SEGUIMIENTO CONVENIOS'!TUI572</f>
        <v>0</v>
      </c>
      <c r="TUO19">
        <f>'SEGUIMIENTO CONVENIOS'!TUJ572</f>
        <v>0</v>
      </c>
      <c r="TUP19">
        <f>'SEGUIMIENTO CONVENIOS'!TUK572</f>
        <v>0</v>
      </c>
      <c r="TUQ19">
        <f>'SEGUIMIENTO CONVENIOS'!TUL572</f>
        <v>0</v>
      </c>
      <c r="TUR19">
        <f>'SEGUIMIENTO CONVENIOS'!TUM572</f>
        <v>0</v>
      </c>
      <c r="TUS19">
        <f>'SEGUIMIENTO CONVENIOS'!TUN572</f>
        <v>0</v>
      </c>
      <c r="TUT19">
        <f>'SEGUIMIENTO CONVENIOS'!TUO572</f>
        <v>0</v>
      </c>
      <c r="TUU19">
        <f>'SEGUIMIENTO CONVENIOS'!TUP572</f>
        <v>0</v>
      </c>
      <c r="TUV19">
        <f>'SEGUIMIENTO CONVENIOS'!TUQ572</f>
        <v>0</v>
      </c>
      <c r="TUW19">
        <f>'SEGUIMIENTO CONVENIOS'!TUR572</f>
        <v>0</v>
      </c>
      <c r="TUX19">
        <f>'SEGUIMIENTO CONVENIOS'!TUS572</f>
        <v>0</v>
      </c>
      <c r="TUY19">
        <f>'SEGUIMIENTO CONVENIOS'!TUT572</f>
        <v>0</v>
      </c>
      <c r="TUZ19">
        <f>'SEGUIMIENTO CONVENIOS'!TUU572</f>
        <v>0</v>
      </c>
      <c r="TVA19">
        <f>'SEGUIMIENTO CONVENIOS'!TUV572</f>
        <v>0</v>
      </c>
      <c r="TVB19">
        <f>'SEGUIMIENTO CONVENIOS'!TUW572</f>
        <v>0</v>
      </c>
      <c r="TVC19">
        <f>'SEGUIMIENTO CONVENIOS'!TUX572</f>
        <v>0</v>
      </c>
      <c r="TVD19">
        <f>'SEGUIMIENTO CONVENIOS'!TUY572</f>
        <v>0</v>
      </c>
      <c r="TVE19">
        <f>'SEGUIMIENTO CONVENIOS'!TUZ572</f>
        <v>0</v>
      </c>
      <c r="TVF19">
        <f>'SEGUIMIENTO CONVENIOS'!TVA572</f>
        <v>0</v>
      </c>
      <c r="TVG19">
        <f>'SEGUIMIENTO CONVENIOS'!TVB572</f>
        <v>0</v>
      </c>
      <c r="TVH19">
        <f>'SEGUIMIENTO CONVENIOS'!TVC572</f>
        <v>0</v>
      </c>
      <c r="TVI19">
        <f>'SEGUIMIENTO CONVENIOS'!TVD572</f>
        <v>0</v>
      </c>
      <c r="TVJ19">
        <f>'SEGUIMIENTO CONVENIOS'!TVE572</f>
        <v>0</v>
      </c>
      <c r="TVK19">
        <f>'SEGUIMIENTO CONVENIOS'!TVF572</f>
        <v>0</v>
      </c>
      <c r="TVL19">
        <f>'SEGUIMIENTO CONVENIOS'!TVG572</f>
        <v>0</v>
      </c>
      <c r="TVM19">
        <f>'SEGUIMIENTO CONVENIOS'!TVH572</f>
        <v>0</v>
      </c>
      <c r="TVN19">
        <f>'SEGUIMIENTO CONVENIOS'!TVI572</f>
        <v>0</v>
      </c>
      <c r="TVO19">
        <f>'SEGUIMIENTO CONVENIOS'!TVJ572</f>
        <v>0</v>
      </c>
      <c r="TVP19">
        <f>'SEGUIMIENTO CONVENIOS'!TVK572</f>
        <v>0</v>
      </c>
      <c r="TVQ19">
        <f>'SEGUIMIENTO CONVENIOS'!TVL572</f>
        <v>0</v>
      </c>
      <c r="TVR19">
        <f>'SEGUIMIENTO CONVENIOS'!TVM572</f>
        <v>0</v>
      </c>
      <c r="TVS19">
        <f>'SEGUIMIENTO CONVENIOS'!TVN572</f>
        <v>0</v>
      </c>
      <c r="TVT19">
        <f>'SEGUIMIENTO CONVENIOS'!TVO572</f>
        <v>0</v>
      </c>
      <c r="TVU19">
        <f>'SEGUIMIENTO CONVENIOS'!TVP572</f>
        <v>0</v>
      </c>
      <c r="TVV19">
        <f>'SEGUIMIENTO CONVENIOS'!TVQ572</f>
        <v>0</v>
      </c>
      <c r="TVW19">
        <f>'SEGUIMIENTO CONVENIOS'!TVR572</f>
        <v>0</v>
      </c>
      <c r="TVX19">
        <f>'SEGUIMIENTO CONVENIOS'!TVS572</f>
        <v>0</v>
      </c>
      <c r="TVY19">
        <f>'SEGUIMIENTO CONVENIOS'!TVT572</f>
        <v>0</v>
      </c>
      <c r="TVZ19">
        <f>'SEGUIMIENTO CONVENIOS'!TVU572</f>
        <v>0</v>
      </c>
      <c r="TWA19">
        <f>'SEGUIMIENTO CONVENIOS'!TVV572</f>
        <v>0</v>
      </c>
      <c r="TWB19">
        <f>'SEGUIMIENTO CONVENIOS'!TVW572</f>
        <v>0</v>
      </c>
      <c r="TWC19">
        <f>'SEGUIMIENTO CONVENIOS'!TVX572</f>
        <v>0</v>
      </c>
      <c r="TWD19">
        <f>'SEGUIMIENTO CONVENIOS'!TVY572</f>
        <v>0</v>
      </c>
      <c r="TWE19">
        <f>'SEGUIMIENTO CONVENIOS'!TVZ572</f>
        <v>0</v>
      </c>
      <c r="TWF19">
        <f>'SEGUIMIENTO CONVENIOS'!TWA572</f>
        <v>0</v>
      </c>
      <c r="TWG19">
        <f>'SEGUIMIENTO CONVENIOS'!TWB572</f>
        <v>0</v>
      </c>
      <c r="TWH19">
        <f>'SEGUIMIENTO CONVENIOS'!TWC572</f>
        <v>0</v>
      </c>
      <c r="TWI19">
        <f>'SEGUIMIENTO CONVENIOS'!TWD572</f>
        <v>0</v>
      </c>
      <c r="TWJ19">
        <f>'SEGUIMIENTO CONVENIOS'!TWE572</f>
        <v>0</v>
      </c>
      <c r="TWK19">
        <f>'SEGUIMIENTO CONVENIOS'!TWF572</f>
        <v>0</v>
      </c>
      <c r="TWL19">
        <f>'SEGUIMIENTO CONVENIOS'!TWG572</f>
        <v>0</v>
      </c>
      <c r="TWM19">
        <f>'SEGUIMIENTO CONVENIOS'!TWH572</f>
        <v>0</v>
      </c>
      <c r="TWN19">
        <f>'SEGUIMIENTO CONVENIOS'!TWI572</f>
        <v>0</v>
      </c>
      <c r="TWO19">
        <f>'SEGUIMIENTO CONVENIOS'!TWJ572</f>
        <v>0</v>
      </c>
      <c r="TWP19">
        <f>'SEGUIMIENTO CONVENIOS'!TWK572</f>
        <v>0</v>
      </c>
      <c r="TWQ19">
        <f>'SEGUIMIENTO CONVENIOS'!TWL572</f>
        <v>0</v>
      </c>
      <c r="TWR19">
        <f>'SEGUIMIENTO CONVENIOS'!TWM572</f>
        <v>0</v>
      </c>
      <c r="TWS19">
        <f>'SEGUIMIENTO CONVENIOS'!TWN572</f>
        <v>0</v>
      </c>
      <c r="TWT19">
        <f>'SEGUIMIENTO CONVENIOS'!TWO572</f>
        <v>0</v>
      </c>
      <c r="TWU19">
        <f>'SEGUIMIENTO CONVENIOS'!TWP572</f>
        <v>0</v>
      </c>
      <c r="TWV19">
        <f>'SEGUIMIENTO CONVENIOS'!TWQ572</f>
        <v>0</v>
      </c>
      <c r="TWW19">
        <f>'SEGUIMIENTO CONVENIOS'!TWR572</f>
        <v>0</v>
      </c>
      <c r="TWX19">
        <f>'SEGUIMIENTO CONVENIOS'!TWS572</f>
        <v>0</v>
      </c>
      <c r="TWY19">
        <f>'SEGUIMIENTO CONVENIOS'!TWT572</f>
        <v>0</v>
      </c>
      <c r="TWZ19">
        <f>'SEGUIMIENTO CONVENIOS'!TWU572</f>
        <v>0</v>
      </c>
      <c r="TXA19">
        <f>'SEGUIMIENTO CONVENIOS'!TWV572</f>
        <v>0</v>
      </c>
      <c r="TXB19">
        <f>'SEGUIMIENTO CONVENIOS'!TWW572</f>
        <v>0</v>
      </c>
      <c r="TXC19">
        <f>'SEGUIMIENTO CONVENIOS'!TWX572</f>
        <v>0</v>
      </c>
      <c r="TXD19">
        <f>'SEGUIMIENTO CONVENIOS'!TWY572</f>
        <v>0</v>
      </c>
      <c r="TXE19">
        <f>'SEGUIMIENTO CONVENIOS'!TWZ572</f>
        <v>0</v>
      </c>
      <c r="TXF19">
        <f>'SEGUIMIENTO CONVENIOS'!TXA572</f>
        <v>0</v>
      </c>
      <c r="TXG19">
        <f>'SEGUIMIENTO CONVENIOS'!TXB572</f>
        <v>0</v>
      </c>
      <c r="TXH19">
        <f>'SEGUIMIENTO CONVENIOS'!TXC572</f>
        <v>0</v>
      </c>
      <c r="TXI19">
        <f>'SEGUIMIENTO CONVENIOS'!TXD572</f>
        <v>0</v>
      </c>
      <c r="TXJ19">
        <f>'SEGUIMIENTO CONVENIOS'!TXE572</f>
        <v>0</v>
      </c>
      <c r="TXK19">
        <f>'SEGUIMIENTO CONVENIOS'!TXF572</f>
        <v>0</v>
      </c>
      <c r="TXL19">
        <f>'SEGUIMIENTO CONVENIOS'!TXG572</f>
        <v>0</v>
      </c>
      <c r="TXM19">
        <f>'SEGUIMIENTO CONVENIOS'!TXH572</f>
        <v>0</v>
      </c>
      <c r="TXN19">
        <f>'SEGUIMIENTO CONVENIOS'!TXI572</f>
        <v>0</v>
      </c>
      <c r="TXO19">
        <f>'SEGUIMIENTO CONVENIOS'!TXJ572</f>
        <v>0</v>
      </c>
      <c r="TXP19">
        <f>'SEGUIMIENTO CONVENIOS'!TXK572</f>
        <v>0</v>
      </c>
      <c r="TXQ19">
        <f>'SEGUIMIENTO CONVENIOS'!TXL572</f>
        <v>0</v>
      </c>
      <c r="TXR19">
        <f>'SEGUIMIENTO CONVENIOS'!TXM572</f>
        <v>0</v>
      </c>
      <c r="TXS19">
        <f>'SEGUIMIENTO CONVENIOS'!TXN572</f>
        <v>0</v>
      </c>
      <c r="TXT19">
        <f>'SEGUIMIENTO CONVENIOS'!TXO572</f>
        <v>0</v>
      </c>
      <c r="TXU19">
        <f>'SEGUIMIENTO CONVENIOS'!TXP572</f>
        <v>0</v>
      </c>
      <c r="TXV19">
        <f>'SEGUIMIENTO CONVENIOS'!TXQ572</f>
        <v>0</v>
      </c>
      <c r="TXW19">
        <f>'SEGUIMIENTO CONVENIOS'!TXR572</f>
        <v>0</v>
      </c>
      <c r="TXX19">
        <f>'SEGUIMIENTO CONVENIOS'!TXS572</f>
        <v>0</v>
      </c>
      <c r="TXY19">
        <f>'SEGUIMIENTO CONVENIOS'!TXT572</f>
        <v>0</v>
      </c>
      <c r="TXZ19">
        <f>'SEGUIMIENTO CONVENIOS'!TXU572</f>
        <v>0</v>
      </c>
      <c r="TYA19">
        <f>'SEGUIMIENTO CONVENIOS'!TXV572</f>
        <v>0</v>
      </c>
      <c r="TYB19">
        <f>'SEGUIMIENTO CONVENIOS'!TXW572</f>
        <v>0</v>
      </c>
      <c r="TYC19">
        <f>'SEGUIMIENTO CONVENIOS'!TXX572</f>
        <v>0</v>
      </c>
      <c r="TYD19">
        <f>'SEGUIMIENTO CONVENIOS'!TXY572</f>
        <v>0</v>
      </c>
      <c r="TYE19">
        <f>'SEGUIMIENTO CONVENIOS'!TXZ572</f>
        <v>0</v>
      </c>
      <c r="TYF19">
        <f>'SEGUIMIENTO CONVENIOS'!TYA572</f>
        <v>0</v>
      </c>
      <c r="TYG19">
        <f>'SEGUIMIENTO CONVENIOS'!TYB572</f>
        <v>0</v>
      </c>
      <c r="TYH19">
        <f>'SEGUIMIENTO CONVENIOS'!TYC572</f>
        <v>0</v>
      </c>
      <c r="TYI19">
        <f>'SEGUIMIENTO CONVENIOS'!TYD572</f>
        <v>0</v>
      </c>
      <c r="TYJ19">
        <f>'SEGUIMIENTO CONVENIOS'!TYE572</f>
        <v>0</v>
      </c>
      <c r="TYK19">
        <f>'SEGUIMIENTO CONVENIOS'!TYF572</f>
        <v>0</v>
      </c>
      <c r="TYL19">
        <f>'SEGUIMIENTO CONVENIOS'!TYG572</f>
        <v>0</v>
      </c>
      <c r="TYM19">
        <f>'SEGUIMIENTO CONVENIOS'!TYH572</f>
        <v>0</v>
      </c>
      <c r="TYN19">
        <f>'SEGUIMIENTO CONVENIOS'!TYI572</f>
        <v>0</v>
      </c>
      <c r="TYO19">
        <f>'SEGUIMIENTO CONVENIOS'!TYJ572</f>
        <v>0</v>
      </c>
      <c r="TYP19">
        <f>'SEGUIMIENTO CONVENIOS'!TYK572</f>
        <v>0</v>
      </c>
      <c r="TYQ19">
        <f>'SEGUIMIENTO CONVENIOS'!TYL572</f>
        <v>0</v>
      </c>
      <c r="TYR19">
        <f>'SEGUIMIENTO CONVENIOS'!TYM572</f>
        <v>0</v>
      </c>
      <c r="TYS19">
        <f>'SEGUIMIENTO CONVENIOS'!TYN572</f>
        <v>0</v>
      </c>
      <c r="TYT19">
        <f>'SEGUIMIENTO CONVENIOS'!TYO572</f>
        <v>0</v>
      </c>
      <c r="TYU19">
        <f>'SEGUIMIENTO CONVENIOS'!TYP572</f>
        <v>0</v>
      </c>
      <c r="TYV19">
        <f>'SEGUIMIENTO CONVENIOS'!TYQ572</f>
        <v>0</v>
      </c>
      <c r="TYW19">
        <f>'SEGUIMIENTO CONVENIOS'!TYR572</f>
        <v>0</v>
      </c>
      <c r="TYX19">
        <f>'SEGUIMIENTO CONVENIOS'!TYS572</f>
        <v>0</v>
      </c>
      <c r="TYY19">
        <f>'SEGUIMIENTO CONVENIOS'!TYT572</f>
        <v>0</v>
      </c>
      <c r="TYZ19">
        <f>'SEGUIMIENTO CONVENIOS'!TYU572</f>
        <v>0</v>
      </c>
      <c r="TZA19">
        <f>'SEGUIMIENTO CONVENIOS'!TYV572</f>
        <v>0</v>
      </c>
      <c r="TZB19">
        <f>'SEGUIMIENTO CONVENIOS'!TYW572</f>
        <v>0</v>
      </c>
      <c r="TZC19">
        <f>'SEGUIMIENTO CONVENIOS'!TYX572</f>
        <v>0</v>
      </c>
      <c r="TZD19">
        <f>'SEGUIMIENTO CONVENIOS'!TYY572</f>
        <v>0</v>
      </c>
      <c r="TZE19">
        <f>'SEGUIMIENTO CONVENIOS'!TYZ572</f>
        <v>0</v>
      </c>
      <c r="TZF19">
        <f>'SEGUIMIENTO CONVENIOS'!TZA572</f>
        <v>0</v>
      </c>
      <c r="TZG19">
        <f>'SEGUIMIENTO CONVENIOS'!TZB572</f>
        <v>0</v>
      </c>
      <c r="TZH19">
        <f>'SEGUIMIENTO CONVENIOS'!TZC572</f>
        <v>0</v>
      </c>
      <c r="TZI19">
        <f>'SEGUIMIENTO CONVENIOS'!TZD572</f>
        <v>0</v>
      </c>
      <c r="TZJ19">
        <f>'SEGUIMIENTO CONVENIOS'!TZE572</f>
        <v>0</v>
      </c>
      <c r="TZK19">
        <f>'SEGUIMIENTO CONVENIOS'!TZF572</f>
        <v>0</v>
      </c>
      <c r="TZL19">
        <f>'SEGUIMIENTO CONVENIOS'!TZG572</f>
        <v>0</v>
      </c>
      <c r="TZM19">
        <f>'SEGUIMIENTO CONVENIOS'!TZH572</f>
        <v>0</v>
      </c>
      <c r="TZN19">
        <f>'SEGUIMIENTO CONVENIOS'!TZI572</f>
        <v>0</v>
      </c>
      <c r="TZO19">
        <f>'SEGUIMIENTO CONVENIOS'!TZJ572</f>
        <v>0</v>
      </c>
      <c r="TZP19">
        <f>'SEGUIMIENTO CONVENIOS'!TZK572</f>
        <v>0</v>
      </c>
      <c r="TZQ19">
        <f>'SEGUIMIENTO CONVENIOS'!TZL572</f>
        <v>0</v>
      </c>
      <c r="TZR19">
        <f>'SEGUIMIENTO CONVENIOS'!TZM572</f>
        <v>0</v>
      </c>
      <c r="TZS19">
        <f>'SEGUIMIENTO CONVENIOS'!TZN572</f>
        <v>0</v>
      </c>
      <c r="TZT19">
        <f>'SEGUIMIENTO CONVENIOS'!TZO572</f>
        <v>0</v>
      </c>
      <c r="TZU19">
        <f>'SEGUIMIENTO CONVENIOS'!TZP572</f>
        <v>0</v>
      </c>
      <c r="TZV19">
        <f>'SEGUIMIENTO CONVENIOS'!TZQ572</f>
        <v>0</v>
      </c>
      <c r="TZW19">
        <f>'SEGUIMIENTO CONVENIOS'!TZR572</f>
        <v>0</v>
      </c>
      <c r="TZX19">
        <f>'SEGUIMIENTO CONVENIOS'!TZS572</f>
        <v>0</v>
      </c>
      <c r="TZY19">
        <f>'SEGUIMIENTO CONVENIOS'!TZT572</f>
        <v>0</v>
      </c>
      <c r="TZZ19">
        <f>'SEGUIMIENTO CONVENIOS'!TZU572</f>
        <v>0</v>
      </c>
      <c r="UAA19">
        <f>'SEGUIMIENTO CONVENIOS'!TZV572</f>
        <v>0</v>
      </c>
      <c r="UAB19">
        <f>'SEGUIMIENTO CONVENIOS'!TZW572</f>
        <v>0</v>
      </c>
      <c r="UAC19">
        <f>'SEGUIMIENTO CONVENIOS'!TZX572</f>
        <v>0</v>
      </c>
      <c r="UAD19">
        <f>'SEGUIMIENTO CONVENIOS'!TZY572</f>
        <v>0</v>
      </c>
      <c r="UAE19">
        <f>'SEGUIMIENTO CONVENIOS'!TZZ572</f>
        <v>0</v>
      </c>
      <c r="UAF19">
        <f>'SEGUIMIENTO CONVENIOS'!UAA572</f>
        <v>0</v>
      </c>
      <c r="UAG19">
        <f>'SEGUIMIENTO CONVENIOS'!UAB572</f>
        <v>0</v>
      </c>
      <c r="UAH19">
        <f>'SEGUIMIENTO CONVENIOS'!UAC572</f>
        <v>0</v>
      </c>
      <c r="UAI19">
        <f>'SEGUIMIENTO CONVENIOS'!UAD572</f>
        <v>0</v>
      </c>
      <c r="UAJ19">
        <f>'SEGUIMIENTO CONVENIOS'!UAE572</f>
        <v>0</v>
      </c>
      <c r="UAK19">
        <f>'SEGUIMIENTO CONVENIOS'!UAF572</f>
        <v>0</v>
      </c>
      <c r="UAL19">
        <f>'SEGUIMIENTO CONVENIOS'!UAG572</f>
        <v>0</v>
      </c>
      <c r="UAM19">
        <f>'SEGUIMIENTO CONVENIOS'!UAH572</f>
        <v>0</v>
      </c>
      <c r="UAN19">
        <f>'SEGUIMIENTO CONVENIOS'!UAI572</f>
        <v>0</v>
      </c>
      <c r="UAO19">
        <f>'SEGUIMIENTO CONVENIOS'!UAJ572</f>
        <v>0</v>
      </c>
      <c r="UAP19">
        <f>'SEGUIMIENTO CONVENIOS'!UAK572</f>
        <v>0</v>
      </c>
      <c r="UAQ19">
        <f>'SEGUIMIENTO CONVENIOS'!UAL572</f>
        <v>0</v>
      </c>
      <c r="UAR19">
        <f>'SEGUIMIENTO CONVENIOS'!UAM572</f>
        <v>0</v>
      </c>
      <c r="UAS19">
        <f>'SEGUIMIENTO CONVENIOS'!UAN572</f>
        <v>0</v>
      </c>
      <c r="UAT19">
        <f>'SEGUIMIENTO CONVENIOS'!UAO572</f>
        <v>0</v>
      </c>
      <c r="UAU19">
        <f>'SEGUIMIENTO CONVENIOS'!UAP572</f>
        <v>0</v>
      </c>
      <c r="UAV19">
        <f>'SEGUIMIENTO CONVENIOS'!UAQ572</f>
        <v>0</v>
      </c>
      <c r="UAW19">
        <f>'SEGUIMIENTO CONVENIOS'!UAR572</f>
        <v>0</v>
      </c>
      <c r="UAX19">
        <f>'SEGUIMIENTO CONVENIOS'!UAS572</f>
        <v>0</v>
      </c>
      <c r="UAY19">
        <f>'SEGUIMIENTO CONVENIOS'!UAT572</f>
        <v>0</v>
      </c>
      <c r="UAZ19">
        <f>'SEGUIMIENTO CONVENIOS'!UAU572</f>
        <v>0</v>
      </c>
      <c r="UBA19">
        <f>'SEGUIMIENTO CONVENIOS'!UAV572</f>
        <v>0</v>
      </c>
      <c r="UBB19">
        <f>'SEGUIMIENTO CONVENIOS'!UAW572</f>
        <v>0</v>
      </c>
      <c r="UBC19">
        <f>'SEGUIMIENTO CONVENIOS'!UAX572</f>
        <v>0</v>
      </c>
      <c r="UBD19">
        <f>'SEGUIMIENTO CONVENIOS'!UAY572</f>
        <v>0</v>
      </c>
      <c r="UBE19">
        <f>'SEGUIMIENTO CONVENIOS'!UAZ572</f>
        <v>0</v>
      </c>
      <c r="UBF19">
        <f>'SEGUIMIENTO CONVENIOS'!UBA572</f>
        <v>0</v>
      </c>
      <c r="UBG19">
        <f>'SEGUIMIENTO CONVENIOS'!UBB572</f>
        <v>0</v>
      </c>
      <c r="UBH19">
        <f>'SEGUIMIENTO CONVENIOS'!UBC572</f>
        <v>0</v>
      </c>
      <c r="UBI19">
        <f>'SEGUIMIENTO CONVENIOS'!UBD572</f>
        <v>0</v>
      </c>
      <c r="UBJ19">
        <f>'SEGUIMIENTO CONVENIOS'!UBE572</f>
        <v>0</v>
      </c>
      <c r="UBK19">
        <f>'SEGUIMIENTO CONVENIOS'!UBF572</f>
        <v>0</v>
      </c>
      <c r="UBL19">
        <f>'SEGUIMIENTO CONVENIOS'!UBG572</f>
        <v>0</v>
      </c>
      <c r="UBM19">
        <f>'SEGUIMIENTO CONVENIOS'!UBH572</f>
        <v>0</v>
      </c>
      <c r="UBN19">
        <f>'SEGUIMIENTO CONVENIOS'!UBI572</f>
        <v>0</v>
      </c>
      <c r="UBO19">
        <f>'SEGUIMIENTO CONVENIOS'!UBJ572</f>
        <v>0</v>
      </c>
      <c r="UBP19">
        <f>'SEGUIMIENTO CONVENIOS'!UBK572</f>
        <v>0</v>
      </c>
      <c r="UBQ19">
        <f>'SEGUIMIENTO CONVENIOS'!UBL572</f>
        <v>0</v>
      </c>
      <c r="UBR19">
        <f>'SEGUIMIENTO CONVENIOS'!UBM572</f>
        <v>0</v>
      </c>
      <c r="UBS19">
        <f>'SEGUIMIENTO CONVENIOS'!UBN572</f>
        <v>0</v>
      </c>
      <c r="UBT19">
        <f>'SEGUIMIENTO CONVENIOS'!UBO572</f>
        <v>0</v>
      </c>
      <c r="UBU19">
        <f>'SEGUIMIENTO CONVENIOS'!UBP572</f>
        <v>0</v>
      </c>
      <c r="UBV19">
        <f>'SEGUIMIENTO CONVENIOS'!UBQ572</f>
        <v>0</v>
      </c>
      <c r="UBW19">
        <f>'SEGUIMIENTO CONVENIOS'!UBR572</f>
        <v>0</v>
      </c>
      <c r="UBX19">
        <f>'SEGUIMIENTO CONVENIOS'!UBS572</f>
        <v>0</v>
      </c>
      <c r="UBY19">
        <f>'SEGUIMIENTO CONVENIOS'!UBT572</f>
        <v>0</v>
      </c>
      <c r="UBZ19">
        <f>'SEGUIMIENTO CONVENIOS'!UBU572</f>
        <v>0</v>
      </c>
      <c r="UCA19">
        <f>'SEGUIMIENTO CONVENIOS'!UBV572</f>
        <v>0</v>
      </c>
      <c r="UCB19">
        <f>'SEGUIMIENTO CONVENIOS'!UBW572</f>
        <v>0</v>
      </c>
      <c r="UCC19">
        <f>'SEGUIMIENTO CONVENIOS'!UBX572</f>
        <v>0</v>
      </c>
      <c r="UCD19">
        <f>'SEGUIMIENTO CONVENIOS'!UBY572</f>
        <v>0</v>
      </c>
      <c r="UCE19">
        <f>'SEGUIMIENTO CONVENIOS'!UBZ572</f>
        <v>0</v>
      </c>
      <c r="UCF19">
        <f>'SEGUIMIENTO CONVENIOS'!UCA572</f>
        <v>0</v>
      </c>
      <c r="UCG19">
        <f>'SEGUIMIENTO CONVENIOS'!UCB572</f>
        <v>0</v>
      </c>
      <c r="UCH19">
        <f>'SEGUIMIENTO CONVENIOS'!UCC572</f>
        <v>0</v>
      </c>
      <c r="UCI19">
        <f>'SEGUIMIENTO CONVENIOS'!UCD572</f>
        <v>0</v>
      </c>
      <c r="UCJ19">
        <f>'SEGUIMIENTO CONVENIOS'!UCE572</f>
        <v>0</v>
      </c>
      <c r="UCK19">
        <f>'SEGUIMIENTO CONVENIOS'!UCF572</f>
        <v>0</v>
      </c>
      <c r="UCL19">
        <f>'SEGUIMIENTO CONVENIOS'!UCG572</f>
        <v>0</v>
      </c>
      <c r="UCM19">
        <f>'SEGUIMIENTO CONVENIOS'!UCH572</f>
        <v>0</v>
      </c>
      <c r="UCN19">
        <f>'SEGUIMIENTO CONVENIOS'!UCI572</f>
        <v>0</v>
      </c>
      <c r="UCO19">
        <f>'SEGUIMIENTO CONVENIOS'!UCJ572</f>
        <v>0</v>
      </c>
      <c r="UCP19">
        <f>'SEGUIMIENTO CONVENIOS'!UCK572</f>
        <v>0</v>
      </c>
      <c r="UCQ19">
        <f>'SEGUIMIENTO CONVENIOS'!UCL572</f>
        <v>0</v>
      </c>
      <c r="UCR19">
        <f>'SEGUIMIENTO CONVENIOS'!UCM572</f>
        <v>0</v>
      </c>
      <c r="UCS19">
        <f>'SEGUIMIENTO CONVENIOS'!UCN572</f>
        <v>0</v>
      </c>
      <c r="UCT19">
        <f>'SEGUIMIENTO CONVENIOS'!UCO572</f>
        <v>0</v>
      </c>
      <c r="UCU19">
        <f>'SEGUIMIENTO CONVENIOS'!UCP572</f>
        <v>0</v>
      </c>
      <c r="UCV19">
        <f>'SEGUIMIENTO CONVENIOS'!UCQ572</f>
        <v>0</v>
      </c>
      <c r="UCW19">
        <f>'SEGUIMIENTO CONVENIOS'!UCR572</f>
        <v>0</v>
      </c>
      <c r="UCX19">
        <f>'SEGUIMIENTO CONVENIOS'!UCS572</f>
        <v>0</v>
      </c>
      <c r="UCY19">
        <f>'SEGUIMIENTO CONVENIOS'!UCT572</f>
        <v>0</v>
      </c>
      <c r="UCZ19">
        <f>'SEGUIMIENTO CONVENIOS'!UCU572</f>
        <v>0</v>
      </c>
      <c r="UDA19">
        <f>'SEGUIMIENTO CONVENIOS'!UCV572</f>
        <v>0</v>
      </c>
      <c r="UDB19">
        <f>'SEGUIMIENTO CONVENIOS'!UCW572</f>
        <v>0</v>
      </c>
      <c r="UDC19">
        <f>'SEGUIMIENTO CONVENIOS'!UCX572</f>
        <v>0</v>
      </c>
      <c r="UDD19">
        <f>'SEGUIMIENTO CONVENIOS'!UCY572</f>
        <v>0</v>
      </c>
      <c r="UDE19">
        <f>'SEGUIMIENTO CONVENIOS'!UCZ572</f>
        <v>0</v>
      </c>
      <c r="UDF19">
        <f>'SEGUIMIENTO CONVENIOS'!UDA572</f>
        <v>0</v>
      </c>
      <c r="UDG19">
        <f>'SEGUIMIENTO CONVENIOS'!UDB572</f>
        <v>0</v>
      </c>
      <c r="UDH19">
        <f>'SEGUIMIENTO CONVENIOS'!UDC572</f>
        <v>0</v>
      </c>
      <c r="UDI19">
        <f>'SEGUIMIENTO CONVENIOS'!UDD572</f>
        <v>0</v>
      </c>
      <c r="UDJ19">
        <f>'SEGUIMIENTO CONVENIOS'!UDE572</f>
        <v>0</v>
      </c>
      <c r="UDK19">
        <f>'SEGUIMIENTO CONVENIOS'!UDF572</f>
        <v>0</v>
      </c>
      <c r="UDL19">
        <f>'SEGUIMIENTO CONVENIOS'!UDG572</f>
        <v>0</v>
      </c>
      <c r="UDM19">
        <f>'SEGUIMIENTO CONVENIOS'!UDH572</f>
        <v>0</v>
      </c>
      <c r="UDN19">
        <f>'SEGUIMIENTO CONVENIOS'!UDI572</f>
        <v>0</v>
      </c>
      <c r="UDO19">
        <f>'SEGUIMIENTO CONVENIOS'!UDJ572</f>
        <v>0</v>
      </c>
      <c r="UDP19">
        <f>'SEGUIMIENTO CONVENIOS'!UDK572</f>
        <v>0</v>
      </c>
      <c r="UDQ19">
        <f>'SEGUIMIENTO CONVENIOS'!UDL572</f>
        <v>0</v>
      </c>
      <c r="UDR19">
        <f>'SEGUIMIENTO CONVENIOS'!UDM572</f>
        <v>0</v>
      </c>
      <c r="UDS19">
        <f>'SEGUIMIENTO CONVENIOS'!UDN572</f>
        <v>0</v>
      </c>
      <c r="UDT19">
        <f>'SEGUIMIENTO CONVENIOS'!UDO572</f>
        <v>0</v>
      </c>
      <c r="UDU19">
        <f>'SEGUIMIENTO CONVENIOS'!UDP572</f>
        <v>0</v>
      </c>
      <c r="UDV19">
        <f>'SEGUIMIENTO CONVENIOS'!UDQ572</f>
        <v>0</v>
      </c>
      <c r="UDW19">
        <f>'SEGUIMIENTO CONVENIOS'!UDR572</f>
        <v>0</v>
      </c>
      <c r="UDX19">
        <f>'SEGUIMIENTO CONVENIOS'!UDS572</f>
        <v>0</v>
      </c>
      <c r="UDY19">
        <f>'SEGUIMIENTO CONVENIOS'!UDT572</f>
        <v>0</v>
      </c>
      <c r="UDZ19">
        <f>'SEGUIMIENTO CONVENIOS'!UDU572</f>
        <v>0</v>
      </c>
      <c r="UEA19">
        <f>'SEGUIMIENTO CONVENIOS'!UDV572</f>
        <v>0</v>
      </c>
      <c r="UEB19">
        <f>'SEGUIMIENTO CONVENIOS'!UDW572</f>
        <v>0</v>
      </c>
      <c r="UEC19">
        <f>'SEGUIMIENTO CONVENIOS'!UDX572</f>
        <v>0</v>
      </c>
      <c r="UED19">
        <f>'SEGUIMIENTO CONVENIOS'!UDY572</f>
        <v>0</v>
      </c>
      <c r="UEE19">
        <f>'SEGUIMIENTO CONVENIOS'!UDZ572</f>
        <v>0</v>
      </c>
      <c r="UEF19">
        <f>'SEGUIMIENTO CONVENIOS'!UEA572</f>
        <v>0</v>
      </c>
      <c r="UEG19">
        <f>'SEGUIMIENTO CONVENIOS'!UEB572</f>
        <v>0</v>
      </c>
      <c r="UEH19">
        <f>'SEGUIMIENTO CONVENIOS'!UEC572</f>
        <v>0</v>
      </c>
      <c r="UEI19">
        <f>'SEGUIMIENTO CONVENIOS'!UED572</f>
        <v>0</v>
      </c>
      <c r="UEJ19">
        <f>'SEGUIMIENTO CONVENIOS'!UEE572</f>
        <v>0</v>
      </c>
      <c r="UEK19">
        <f>'SEGUIMIENTO CONVENIOS'!UEF572</f>
        <v>0</v>
      </c>
      <c r="UEL19">
        <f>'SEGUIMIENTO CONVENIOS'!UEG572</f>
        <v>0</v>
      </c>
      <c r="UEM19">
        <f>'SEGUIMIENTO CONVENIOS'!UEH572</f>
        <v>0</v>
      </c>
      <c r="UEN19">
        <f>'SEGUIMIENTO CONVENIOS'!UEI572</f>
        <v>0</v>
      </c>
      <c r="UEO19">
        <f>'SEGUIMIENTO CONVENIOS'!UEJ572</f>
        <v>0</v>
      </c>
      <c r="UEP19">
        <f>'SEGUIMIENTO CONVENIOS'!UEK572</f>
        <v>0</v>
      </c>
      <c r="UEQ19">
        <f>'SEGUIMIENTO CONVENIOS'!UEL572</f>
        <v>0</v>
      </c>
      <c r="UER19">
        <f>'SEGUIMIENTO CONVENIOS'!UEM572</f>
        <v>0</v>
      </c>
      <c r="UES19">
        <f>'SEGUIMIENTO CONVENIOS'!UEN572</f>
        <v>0</v>
      </c>
      <c r="UET19">
        <f>'SEGUIMIENTO CONVENIOS'!UEO572</f>
        <v>0</v>
      </c>
      <c r="UEU19">
        <f>'SEGUIMIENTO CONVENIOS'!UEP572</f>
        <v>0</v>
      </c>
      <c r="UEV19">
        <f>'SEGUIMIENTO CONVENIOS'!UEQ572</f>
        <v>0</v>
      </c>
      <c r="UEW19">
        <f>'SEGUIMIENTO CONVENIOS'!UER572</f>
        <v>0</v>
      </c>
      <c r="UEX19">
        <f>'SEGUIMIENTO CONVENIOS'!UES572</f>
        <v>0</v>
      </c>
      <c r="UEY19">
        <f>'SEGUIMIENTO CONVENIOS'!UET572</f>
        <v>0</v>
      </c>
      <c r="UEZ19">
        <f>'SEGUIMIENTO CONVENIOS'!UEU572</f>
        <v>0</v>
      </c>
      <c r="UFA19">
        <f>'SEGUIMIENTO CONVENIOS'!UEV572</f>
        <v>0</v>
      </c>
      <c r="UFB19">
        <f>'SEGUIMIENTO CONVENIOS'!UEW572</f>
        <v>0</v>
      </c>
      <c r="UFC19">
        <f>'SEGUIMIENTO CONVENIOS'!UEX572</f>
        <v>0</v>
      </c>
      <c r="UFD19">
        <f>'SEGUIMIENTO CONVENIOS'!UEY572</f>
        <v>0</v>
      </c>
      <c r="UFE19">
        <f>'SEGUIMIENTO CONVENIOS'!UEZ572</f>
        <v>0</v>
      </c>
      <c r="UFF19">
        <f>'SEGUIMIENTO CONVENIOS'!UFA572</f>
        <v>0</v>
      </c>
      <c r="UFG19">
        <f>'SEGUIMIENTO CONVENIOS'!UFB572</f>
        <v>0</v>
      </c>
      <c r="UFH19">
        <f>'SEGUIMIENTO CONVENIOS'!UFC572</f>
        <v>0</v>
      </c>
      <c r="UFI19">
        <f>'SEGUIMIENTO CONVENIOS'!UFD572</f>
        <v>0</v>
      </c>
      <c r="UFJ19">
        <f>'SEGUIMIENTO CONVENIOS'!UFE572</f>
        <v>0</v>
      </c>
      <c r="UFK19">
        <f>'SEGUIMIENTO CONVENIOS'!UFF572</f>
        <v>0</v>
      </c>
      <c r="UFL19">
        <f>'SEGUIMIENTO CONVENIOS'!UFG572</f>
        <v>0</v>
      </c>
      <c r="UFM19">
        <f>'SEGUIMIENTO CONVENIOS'!UFH572</f>
        <v>0</v>
      </c>
      <c r="UFN19">
        <f>'SEGUIMIENTO CONVENIOS'!UFI572</f>
        <v>0</v>
      </c>
      <c r="UFO19">
        <f>'SEGUIMIENTO CONVENIOS'!UFJ572</f>
        <v>0</v>
      </c>
      <c r="UFP19">
        <f>'SEGUIMIENTO CONVENIOS'!UFK572</f>
        <v>0</v>
      </c>
      <c r="UFQ19">
        <f>'SEGUIMIENTO CONVENIOS'!UFL572</f>
        <v>0</v>
      </c>
      <c r="UFR19">
        <f>'SEGUIMIENTO CONVENIOS'!UFM572</f>
        <v>0</v>
      </c>
      <c r="UFS19">
        <f>'SEGUIMIENTO CONVENIOS'!UFN572</f>
        <v>0</v>
      </c>
      <c r="UFT19">
        <f>'SEGUIMIENTO CONVENIOS'!UFO572</f>
        <v>0</v>
      </c>
      <c r="UFU19">
        <f>'SEGUIMIENTO CONVENIOS'!UFP572</f>
        <v>0</v>
      </c>
      <c r="UFV19">
        <f>'SEGUIMIENTO CONVENIOS'!UFQ572</f>
        <v>0</v>
      </c>
      <c r="UFW19">
        <f>'SEGUIMIENTO CONVENIOS'!UFR572</f>
        <v>0</v>
      </c>
      <c r="UFX19">
        <f>'SEGUIMIENTO CONVENIOS'!UFS572</f>
        <v>0</v>
      </c>
      <c r="UFY19">
        <f>'SEGUIMIENTO CONVENIOS'!UFT572</f>
        <v>0</v>
      </c>
      <c r="UFZ19">
        <f>'SEGUIMIENTO CONVENIOS'!UFU572</f>
        <v>0</v>
      </c>
      <c r="UGA19">
        <f>'SEGUIMIENTO CONVENIOS'!UFV572</f>
        <v>0</v>
      </c>
      <c r="UGB19">
        <f>'SEGUIMIENTO CONVENIOS'!UFW572</f>
        <v>0</v>
      </c>
      <c r="UGC19">
        <f>'SEGUIMIENTO CONVENIOS'!UFX572</f>
        <v>0</v>
      </c>
      <c r="UGD19">
        <f>'SEGUIMIENTO CONVENIOS'!UFY572</f>
        <v>0</v>
      </c>
      <c r="UGE19">
        <f>'SEGUIMIENTO CONVENIOS'!UFZ572</f>
        <v>0</v>
      </c>
      <c r="UGF19">
        <f>'SEGUIMIENTO CONVENIOS'!UGA572</f>
        <v>0</v>
      </c>
      <c r="UGG19">
        <f>'SEGUIMIENTO CONVENIOS'!UGB572</f>
        <v>0</v>
      </c>
      <c r="UGH19">
        <f>'SEGUIMIENTO CONVENIOS'!UGC572</f>
        <v>0</v>
      </c>
      <c r="UGI19">
        <f>'SEGUIMIENTO CONVENIOS'!UGD572</f>
        <v>0</v>
      </c>
      <c r="UGJ19">
        <f>'SEGUIMIENTO CONVENIOS'!UGE572</f>
        <v>0</v>
      </c>
      <c r="UGK19">
        <f>'SEGUIMIENTO CONVENIOS'!UGF572</f>
        <v>0</v>
      </c>
      <c r="UGL19">
        <f>'SEGUIMIENTO CONVENIOS'!UGG572</f>
        <v>0</v>
      </c>
      <c r="UGM19">
        <f>'SEGUIMIENTO CONVENIOS'!UGH572</f>
        <v>0</v>
      </c>
      <c r="UGN19">
        <f>'SEGUIMIENTO CONVENIOS'!UGI572</f>
        <v>0</v>
      </c>
      <c r="UGO19">
        <f>'SEGUIMIENTO CONVENIOS'!UGJ572</f>
        <v>0</v>
      </c>
      <c r="UGP19">
        <f>'SEGUIMIENTO CONVENIOS'!UGK572</f>
        <v>0</v>
      </c>
      <c r="UGQ19">
        <f>'SEGUIMIENTO CONVENIOS'!UGL572</f>
        <v>0</v>
      </c>
      <c r="UGR19">
        <f>'SEGUIMIENTO CONVENIOS'!UGM572</f>
        <v>0</v>
      </c>
      <c r="UGS19">
        <f>'SEGUIMIENTO CONVENIOS'!UGN572</f>
        <v>0</v>
      </c>
      <c r="UGT19">
        <f>'SEGUIMIENTO CONVENIOS'!UGO572</f>
        <v>0</v>
      </c>
      <c r="UGU19">
        <f>'SEGUIMIENTO CONVENIOS'!UGP572</f>
        <v>0</v>
      </c>
      <c r="UGV19">
        <f>'SEGUIMIENTO CONVENIOS'!UGQ572</f>
        <v>0</v>
      </c>
      <c r="UGW19">
        <f>'SEGUIMIENTO CONVENIOS'!UGR572</f>
        <v>0</v>
      </c>
      <c r="UGX19">
        <f>'SEGUIMIENTO CONVENIOS'!UGS572</f>
        <v>0</v>
      </c>
      <c r="UGY19">
        <f>'SEGUIMIENTO CONVENIOS'!UGT572</f>
        <v>0</v>
      </c>
      <c r="UGZ19">
        <f>'SEGUIMIENTO CONVENIOS'!UGU572</f>
        <v>0</v>
      </c>
      <c r="UHA19">
        <f>'SEGUIMIENTO CONVENIOS'!UGV572</f>
        <v>0</v>
      </c>
      <c r="UHB19">
        <f>'SEGUIMIENTO CONVENIOS'!UGW572</f>
        <v>0</v>
      </c>
      <c r="UHC19">
        <f>'SEGUIMIENTO CONVENIOS'!UGX572</f>
        <v>0</v>
      </c>
      <c r="UHD19">
        <f>'SEGUIMIENTO CONVENIOS'!UGY572</f>
        <v>0</v>
      </c>
      <c r="UHE19">
        <f>'SEGUIMIENTO CONVENIOS'!UGZ572</f>
        <v>0</v>
      </c>
      <c r="UHF19">
        <f>'SEGUIMIENTO CONVENIOS'!UHA572</f>
        <v>0</v>
      </c>
      <c r="UHG19">
        <f>'SEGUIMIENTO CONVENIOS'!UHB572</f>
        <v>0</v>
      </c>
      <c r="UHH19">
        <f>'SEGUIMIENTO CONVENIOS'!UHC572</f>
        <v>0</v>
      </c>
      <c r="UHI19">
        <f>'SEGUIMIENTO CONVENIOS'!UHD572</f>
        <v>0</v>
      </c>
      <c r="UHJ19">
        <f>'SEGUIMIENTO CONVENIOS'!UHE572</f>
        <v>0</v>
      </c>
      <c r="UHK19">
        <f>'SEGUIMIENTO CONVENIOS'!UHF572</f>
        <v>0</v>
      </c>
      <c r="UHL19">
        <f>'SEGUIMIENTO CONVENIOS'!UHG572</f>
        <v>0</v>
      </c>
      <c r="UHM19">
        <f>'SEGUIMIENTO CONVENIOS'!UHH572</f>
        <v>0</v>
      </c>
      <c r="UHN19">
        <f>'SEGUIMIENTO CONVENIOS'!UHI572</f>
        <v>0</v>
      </c>
      <c r="UHO19">
        <f>'SEGUIMIENTO CONVENIOS'!UHJ572</f>
        <v>0</v>
      </c>
      <c r="UHP19">
        <f>'SEGUIMIENTO CONVENIOS'!UHK572</f>
        <v>0</v>
      </c>
      <c r="UHQ19">
        <f>'SEGUIMIENTO CONVENIOS'!UHL572</f>
        <v>0</v>
      </c>
      <c r="UHR19">
        <f>'SEGUIMIENTO CONVENIOS'!UHM572</f>
        <v>0</v>
      </c>
      <c r="UHS19">
        <f>'SEGUIMIENTO CONVENIOS'!UHN572</f>
        <v>0</v>
      </c>
      <c r="UHT19">
        <f>'SEGUIMIENTO CONVENIOS'!UHO572</f>
        <v>0</v>
      </c>
      <c r="UHU19">
        <f>'SEGUIMIENTO CONVENIOS'!UHP572</f>
        <v>0</v>
      </c>
      <c r="UHV19">
        <f>'SEGUIMIENTO CONVENIOS'!UHQ572</f>
        <v>0</v>
      </c>
      <c r="UHW19">
        <f>'SEGUIMIENTO CONVENIOS'!UHR572</f>
        <v>0</v>
      </c>
      <c r="UHX19">
        <f>'SEGUIMIENTO CONVENIOS'!UHS572</f>
        <v>0</v>
      </c>
      <c r="UHY19">
        <f>'SEGUIMIENTO CONVENIOS'!UHT572</f>
        <v>0</v>
      </c>
      <c r="UHZ19">
        <f>'SEGUIMIENTO CONVENIOS'!UHU572</f>
        <v>0</v>
      </c>
      <c r="UIA19">
        <f>'SEGUIMIENTO CONVENIOS'!UHV572</f>
        <v>0</v>
      </c>
      <c r="UIB19">
        <f>'SEGUIMIENTO CONVENIOS'!UHW572</f>
        <v>0</v>
      </c>
      <c r="UIC19">
        <f>'SEGUIMIENTO CONVENIOS'!UHX572</f>
        <v>0</v>
      </c>
      <c r="UID19">
        <f>'SEGUIMIENTO CONVENIOS'!UHY572</f>
        <v>0</v>
      </c>
      <c r="UIE19">
        <f>'SEGUIMIENTO CONVENIOS'!UHZ572</f>
        <v>0</v>
      </c>
      <c r="UIF19">
        <f>'SEGUIMIENTO CONVENIOS'!UIA572</f>
        <v>0</v>
      </c>
      <c r="UIG19">
        <f>'SEGUIMIENTO CONVENIOS'!UIB572</f>
        <v>0</v>
      </c>
      <c r="UIH19">
        <f>'SEGUIMIENTO CONVENIOS'!UIC572</f>
        <v>0</v>
      </c>
      <c r="UII19">
        <f>'SEGUIMIENTO CONVENIOS'!UID572</f>
        <v>0</v>
      </c>
      <c r="UIJ19">
        <f>'SEGUIMIENTO CONVENIOS'!UIE572</f>
        <v>0</v>
      </c>
      <c r="UIK19">
        <f>'SEGUIMIENTO CONVENIOS'!UIF572</f>
        <v>0</v>
      </c>
      <c r="UIL19">
        <f>'SEGUIMIENTO CONVENIOS'!UIG572</f>
        <v>0</v>
      </c>
      <c r="UIM19">
        <f>'SEGUIMIENTO CONVENIOS'!UIH572</f>
        <v>0</v>
      </c>
      <c r="UIN19">
        <f>'SEGUIMIENTO CONVENIOS'!UII572</f>
        <v>0</v>
      </c>
      <c r="UIO19">
        <f>'SEGUIMIENTO CONVENIOS'!UIJ572</f>
        <v>0</v>
      </c>
      <c r="UIP19">
        <f>'SEGUIMIENTO CONVENIOS'!UIK572</f>
        <v>0</v>
      </c>
      <c r="UIQ19">
        <f>'SEGUIMIENTO CONVENIOS'!UIL572</f>
        <v>0</v>
      </c>
      <c r="UIR19">
        <f>'SEGUIMIENTO CONVENIOS'!UIM572</f>
        <v>0</v>
      </c>
      <c r="UIS19">
        <f>'SEGUIMIENTO CONVENIOS'!UIN572</f>
        <v>0</v>
      </c>
      <c r="UIT19">
        <f>'SEGUIMIENTO CONVENIOS'!UIO572</f>
        <v>0</v>
      </c>
      <c r="UIU19">
        <f>'SEGUIMIENTO CONVENIOS'!UIP572</f>
        <v>0</v>
      </c>
      <c r="UIV19">
        <f>'SEGUIMIENTO CONVENIOS'!UIQ572</f>
        <v>0</v>
      </c>
      <c r="UIW19">
        <f>'SEGUIMIENTO CONVENIOS'!UIR572</f>
        <v>0</v>
      </c>
      <c r="UIX19">
        <f>'SEGUIMIENTO CONVENIOS'!UIS572</f>
        <v>0</v>
      </c>
      <c r="UIY19">
        <f>'SEGUIMIENTO CONVENIOS'!UIT572</f>
        <v>0</v>
      </c>
      <c r="UIZ19">
        <f>'SEGUIMIENTO CONVENIOS'!UIU572</f>
        <v>0</v>
      </c>
      <c r="UJA19">
        <f>'SEGUIMIENTO CONVENIOS'!UIV572</f>
        <v>0</v>
      </c>
      <c r="UJB19">
        <f>'SEGUIMIENTO CONVENIOS'!UIW572</f>
        <v>0</v>
      </c>
      <c r="UJC19">
        <f>'SEGUIMIENTO CONVENIOS'!UIX572</f>
        <v>0</v>
      </c>
      <c r="UJD19">
        <f>'SEGUIMIENTO CONVENIOS'!UIY572</f>
        <v>0</v>
      </c>
      <c r="UJE19">
        <f>'SEGUIMIENTO CONVENIOS'!UIZ572</f>
        <v>0</v>
      </c>
      <c r="UJF19">
        <f>'SEGUIMIENTO CONVENIOS'!UJA572</f>
        <v>0</v>
      </c>
      <c r="UJG19">
        <f>'SEGUIMIENTO CONVENIOS'!UJB572</f>
        <v>0</v>
      </c>
      <c r="UJH19">
        <f>'SEGUIMIENTO CONVENIOS'!UJC572</f>
        <v>0</v>
      </c>
      <c r="UJI19">
        <f>'SEGUIMIENTO CONVENIOS'!UJD572</f>
        <v>0</v>
      </c>
      <c r="UJJ19">
        <f>'SEGUIMIENTO CONVENIOS'!UJE572</f>
        <v>0</v>
      </c>
      <c r="UJK19">
        <f>'SEGUIMIENTO CONVENIOS'!UJF572</f>
        <v>0</v>
      </c>
      <c r="UJL19">
        <f>'SEGUIMIENTO CONVENIOS'!UJG572</f>
        <v>0</v>
      </c>
      <c r="UJM19">
        <f>'SEGUIMIENTO CONVENIOS'!UJH572</f>
        <v>0</v>
      </c>
      <c r="UJN19">
        <f>'SEGUIMIENTO CONVENIOS'!UJI572</f>
        <v>0</v>
      </c>
      <c r="UJO19">
        <f>'SEGUIMIENTO CONVENIOS'!UJJ572</f>
        <v>0</v>
      </c>
      <c r="UJP19">
        <f>'SEGUIMIENTO CONVENIOS'!UJK572</f>
        <v>0</v>
      </c>
      <c r="UJQ19">
        <f>'SEGUIMIENTO CONVENIOS'!UJL572</f>
        <v>0</v>
      </c>
      <c r="UJR19">
        <f>'SEGUIMIENTO CONVENIOS'!UJM572</f>
        <v>0</v>
      </c>
      <c r="UJS19">
        <f>'SEGUIMIENTO CONVENIOS'!UJN572</f>
        <v>0</v>
      </c>
      <c r="UJT19">
        <f>'SEGUIMIENTO CONVENIOS'!UJO572</f>
        <v>0</v>
      </c>
      <c r="UJU19">
        <f>'SEGUIMIENTO CONVENIOS'!UJP572</f>
        <v>0</v>
      </c>
      <c r="UJV19">
        <f>'SEGUIMIENTO CONVENIOS'!UJQ572</f>
        <v>0</v>
      </c>
      <c r="UJW19">
        <f>'SEGUIMIENTO CONVENIOS'!UJR572</f>
        <v>0</v>
      </c>
      <c r="UJX19">
        <f>'SEGUIMIENTO CONVENIOS'!UJS572</f>
        <v>0</v>
      </c>
      <c r="UJY19">
        <f>'SEGUIMIENTO CONVENIOS'!UJT572</f>
        <v>0</v>
      </c>
      <c r="UJZ19">
        <f>'SEGUIMIENTO CONVENIOS'!UJU572</f>
        <v>0</v>
      </c>
      <c r="UKA19">
        <f>'SEGUIMIENTO CONVENIOS'!UJV572</f>
        <v>0</v>
      </c>
      <c r="UKB19">
        <f>'SEGUIMIENTO CONVENIOS'!UJW572</f>
        <v>0</v>
      </c>
      <c r="UKC19">
        <f>'SEGUIMIENTO CONVENIOS'!UJX572</f>
        <v>0</v>
      </c>
      <c r="UKD19">
        <f>'SEGUIMIENTO CONVENIOS'!UJY572</f>
        <v>0</v>
      </c>
      <c r="UKE19">
        <f>'SEGUIMIENTO CONVENIOS'!UJZ572</f>
        <v>0</v>
      </c>
      <c r="UKF19">
        <f>'SEGUIMIENTO CONVENIOS'!UKA572</f>
        <v>0</v>
      </c>
      <c r="UKG19">
        <f>'SEGUIMIENTO CONVENIOS'!UKB572</f>
        <v>0</v>
      </c>
      <c r="UKH19">
        <f>'SEGUIMIENTO CONVENIOS'!UKC572</f>
        <v>0</v>
      </c>
      <c r="UKI19">
        <f>'SEGUIMIENTO CONVENIOS'!UKD572</f>
        <v>0</v>
      </c>
      <c r="UKJ19">
        <f>'SEGUIMIENTO CONVENIOS'!UKE572</f>
        <v>0</v>
      </c>
      <c r="UKK19">
        <f>'SEGUIMIENTO CONVENIOS'!UKF572</f>
        <v>0</v>
      </c>
      <c r="UKL19">
        <f>'SEGUIMIENTO CONVENIOS'!UKG572</f>
        <v>0</v>
      </c>
      <c r="UKM19">
        <f>'SEGUIMIENTO CONVENIOS'!UKH572</f>
        <v>0</v>
      </c>
      <c r="UKN19">
        <f>'SEGUIMIENTO CONVENIOS'!UKI572</f>
        <v>0</v>
      </c>
      <c r="UKO19">
        <f>'SEGUIMIENTO CONVENIOS'!UKJ572</f>
        <v>0</v>
      </c>
      <c r="UKP19">
        <f>'SEGUIMIENTO CONVENIOS'!UKK572</f>
        <v>0</v>
      </c>
      <c r="UKQ19">
        <f>'SEGUIMIENTO CONVENIOS'!UKL572</f>
        <v>0</v>
      </c>
      <c r="UKR19">
        <f>'SEGUIMIENTO CONVENIOS'!UKM572</f>
        <v>0</v>
      </c>
      <c r="UKS19">
        <f>'SEGUIMIENTO CONVENIOS'!UKN572</f>
        <v>0</v>
      </c>
      <c r="UKT19">
        <f>'SEGUIMIENTO CONVENIOS'!UKO572</f>
        <v>0</v>
      </c>
      <c r="UKU19">
        <f>'SEGUIMIENTO CONVENIOS'!UKP572</f>
        <v>0</v>
      </c>
      <c r="UKV19">
        <f>'SEGUIMIENTO CONVENIOS'!UKQ572</f>
        <v>0</v>
      </c>
      <c r="UKW19">
        <f>'SEGUIMIENTO CONVENIOS'!UKR572</f>
        <v>0</v>
      </c>
      <c r="UKX19">
        <f>'SEGUIMIENTO CONVENIOS'!UKS572</f>
        <v>0</v>
      </c>
      <c r="UKY19">
        <f>'SEGUIMIENTO CONVENIOS'!UKT572</f>
        <v>0</v>
      </c>
      <c r="UKZ19">
        <f>'SEGUIMIENTO CONVENIOS'!UKU572</f>
        <v>0</v>
      </c>
      <c r="ULA19">
        <f>'SEGUIMIENTO CONVENIOS'!UKV572</f>
        <v>0</v>
      </c>
      <c r="ULB19">
        <f>'SEGUIMIENTO CONVENIOS'!UKW572</f>
        <v>0</v>
      </c>
      <c r="ULC19">
        <f>'SEGUIMIENTO CONVENIOS'!UKX572</f>
        <v>0</v>
      </c>
      <c r="ULD19">
        <f>'SEGUIMIENTO CONVENIOS'!UKY572</f>
        <v>0</v>
      </c>
      <c r="ULE19">
        <f>'SEGUIMIENTO CONVENIOS'!UKZ572</f>
        <v>0</v>
      </c>
      <c r="ULF19">
        <f>'SEGUIMIENTO CONVENIOS'!ULA572</f>
        <v>0</v>
      </c>
      <c r="ULG19">
        <f>'SEGUIMIENTO CONVENIOS'!ULB572</f>
        <v>0</v>
      </c>
      <c r="ULH19">
        <f>'SEGUIMIENTO CONVENIOS'!ULC572</f>
        <v>0</v>
      </c>
      <c r="ULI19">
        <f>'SEGUIMIENTO CONVENIOS'!ULD572</f>
        <v>0</v>
      </c>
      <c r="ULJ19">
        <f>'SEGUIMIENTO CONVENIOS'!ULE572</f>
        <v>0</v>
      </c>
      <c r="ULK19">
        <f>'SEGUIMIENTO CONVENIOS'!ULF572</f>
        <v>0</v>
      </c>
      <c r="ULL19">
        <f>'SEGUIMIENTO CONVENIOS'!ULG572</f>
        <v>0</v>
      </c>
      <c r="ULM19">
        <f>'SEGUIMIENTO CONVENIOS'!ULH572</f>
        <v>0</v>
      </c>
      <c r="ULN19">
        <f>'SEGUIMIENTO CONVENIOS'!ULI572</f>
        <v>0</v>
      </c>
      <c r="ULO19">
        <f>'SEGUIMIENTO CONVENIOS'!ULJ572</f>
        <v>0</v>
      </c>
      <c r="ULP19">
        <f>'SEGUIMIENTO CONVENIOS'!ULK572</f>
        <v>0</v>
      </c>
      <c r="ULQ19">
        <f>'SEGUIMIENTO CONVENIOS'!ULL572</f>
        <v>0</v>
      </c>
      <c r="ULR19">
        <f>'SEGUIMIENTO CONVENIOS'!ULM572</f>
        <v>0</v>
      </c>
      <c r="ULS19">
        <f>'SEGUIMIENTO CONVENIOS'!ULN572</f>
        <v>0</v>
      </c>
      <c r="ULT19">
        <f>'SEGUIMIENTO CONVENIOS'!ULO572</f>
        <v>0</v>
      </c>
      <c r="ULU19">
        <f>'SEGUIMIENTO CONVENIOS'!ULP572</f>
        <v>0</v>
      </c>
      <c r="ULV19">
        <f>'SEGUIMIENTO CONVENIOS'!ULQ572</f>
        <v>0</v>
      </c>
      <c r="ULW19">
        <f>'SEGUIMIENTO CONVENIOS'!ULR572</f>
        <v>0</v>
      </c>
      <c r="ULX19">
        <f>'SEGUIMIENTO CONVENIOS'!ULS572</f>
        <v>0</v>
      </c>
      <c r="ULY19">
        <f>'SEGUIMIENTO CONVENIOS'!ULT572</f>
        <v>0</v>
      </c>
      <c r="ULZ19">
        <f>'SEGUIMIENTO CONVENIOS'!ULU572</f>
        <v>0</v>
      </c>
      <c r="UMA19">
        <f>'SEGUIMIENTO CONVENIOS'!ULV572</f>
        <v>0</v>
      </c>
      <c r="UMB19">
        <f>'SEGUIMIENTO CONVENIOS'!ULW572</f>
        <v>0</v>
      </c>
      <c r="UMC19">
        <f>'SEGUIMIENTO CONVENIOS'!ULX572</f>
        <v>0</v>
      </c>
      <c r="UMD19">
        <f>'SEGUIMIENTO CONVENIOS'!ULY572</f>
        <v>0</v>
      </c>
      <c r="UME19">
        <f>'SEGUIMIENTO CONVENIOS'!ULZ572</f>
        <v>0</v>
      </c>
      <c r="UMF19">
        <f>'SEGUIMIENTO CONVENIOS'!UMA572</f>
        <v>0</v>
      </c>
      <c r="UMG19">
        <f>'SEGUIMIENTO CONVENIOS'!UMB572</f>
        <v>0</v>
      </c>
      <c r="UMH19">
        <f>'SEGUIMIENTO CONVENIOS'!UMC572</f>
        <v>0</v>
      </c>
      <c r="UMI19">
        <f>'SEGUIMIENTO CONVENIOS'!UMD572</f>
        <v>0</v>
      </c>
      <c r="UMJ19">
        <f>'SEGUIMIENTO CONVENIOS'!UME572</f>
        <v>0</v>
      </c>
      <c r="UMK19">
        <f>'SEGUIMIENTO CONVENIOS'!UMF572</f>
        <v>0</v>
      </c>
      <c r="UML19">
        <f>'SEGUIMIENTO CONVENIOS'!UMG572</f>
        <v>0</v>
      </c>
      <c r="UMM19">
        <f>'SEGUIMIENTO CONVENIOS'!UMH572</f>
        <v>0</v>
      </c>
      <c r="UMN19">
        <f>'SEGUIMIENTO CONVENIOS'!UMI572</f>
        <v>0</v>
      </c>
      <c r="UMO19">
        <f>'SEGUIMIENTO CONVENIOS'!UMJ572</f>
        <v>0</v>
      </c>
      <c r="UMP19">
        <f>'SEGUIMIENTO CONVENIOS'!UMK572</f>
        <v>0</v>
      </c>
      <c r="UMQ19">
        <f>'SEGUIMIENTO CONVENIOS'!UML572</f>
        <v>0</v>
      </c>
      <c r="UMR19">
        <f>'SEGUIMIENTO CONVENIOS'!UMM572</f>
        <v>0</v>
      </c>
      <c r="UMS19">
        <f>'SEGUIMIENTO CONVENIOS'!UMN572</f>
        <v>0</v>
      </c>
      <c r="UMT19">
        <f>'SEGUIMIENTO CONVENIOS'!UMO572</f>
        <v>0</v>
      </c>
      <c r="UMU19">
        <f>'SEGUIMIENTO CONVENIOS'!UMP572</f>
        <v>0</v>
      </c>
      <c r="UMV19">
        <f>'SEGUIMIENTO CONVENIOS'!UMQ572</f>
        <v>0</v>
      </c>
      <c r="UMW19">
        <f>'SEGUIMIENTO CONVENIOS'!UMR572</f>
        <v>0</v>
      </c>
      <c r="UMX19">
        <f>'SEGUIMIENTO CONVENIOS'!UMS572</f>
        <v>0</v>
      </c>
      <c r="UMY19">
        <f>'SEGUIMIENTO CONVENIOS'!UMT572</f>
        <v>0</v>
      </c>
      <c r="UMZ19">
        <f>'SEGUIMIENTO CONVENIOS'!UMU572</f>
        <v>0</v>
      </c>
      <c r="UNA19">
        <f>'SEGUIMIENTO CONVENIOS'!UMV572</f>
        <v>0</v>
      </c>
      <c r="UNB19">
        <f>'SEGUIMIENTO CONVENIOS'!UMW572</f>
        <v>0</v>
      </c>
      <c r="UNC19">
        <f>'SEGUIMIENTO CONVENIOS'!UMX572</f>
        <v>0</v>
      </c>
      <c r="UND19">
        <f>'SEGUIMIENTO CONVENIOS'!UMY572</f>
        <v>0</v>
      </c>
      <c r="UNE19">
        <f>'SEGUIMIENTO CONVENIOS'!UMZ572</f>
        <v>0</v>
      </c>
      <c r="UNF19">
        <f>'SEGUIMIENTO CONVENIOS'!UNA572</f>
        <v>0</v>
      </c>
      <c r="UNG19">
        <f>'SEGUIMIENTO CONVENIOS'!UNB572</f>
        <v>0</v>
      </c>
      <c r="UNH19">
        <f>'SEGUIMIENTO CONVENIOS'!UNC572</f>
        <v>0</v>
      </c>
      <c r="UNI19">
        <f>'SEGUIMIENTO CONVENIOS'!UND572</f>
        <v>0</v>
      </c>
      <c r="UNJ19">
        <f>'SEGUIMIENTO CONVENIOS'!UNE572</f>
        <v>0</v>
      </c>
      <c r="UNK19">
        <f>'SEGUIMIENTO CONVENIOS'!UNF572</f>
        <v>0</v>
      </c>
      <c r="UNL19">
        <f>'SEGUIMIENTO CONVENIOS'!UNG572</f>
        <v>0</v>
      </c>
      <c r="UNM19">
        <f>'SEGUIMIENTO CONVENIOS'!UNH572</f>
        <v>0</v>
      </c>
      <c r="UNN19">
        <f>'SEGUIMIENTO CONVENIOS'!UNI572</f>
        <v>0</v>
      </c>
      <c r="UNO19">
        <f>'SEGUIMIENTO CONVENIOS'!UNJ572</f>
        <v>0</v>
      </c>
      <c r="UNP19">
        <f>'SEGUIMIENTO CONVENIOS'!UNK572</f>
        <v>0</v>
      </c>
      <c r="UNQ19">
        <f>'SEGUIMIENTO CONVENIOS'!UNL572</f>
        <v>0</v>
      </c>
      <c r="UNR19">
        <f>'SEGUIMIENTO CONVENIOS'!UNM572</f>
        <v>0</v>
      </c>
      <c r="UNS19">
        <f>'SEGUIMIENTO CONVENIOS'!UNN572</f>
        <v>0</v>
      </c>
      <c r="UNT19">
        <f>'SEGUIMIENTO CONVENIOS'!UNO572</f>
        <v>0</v>
      </c>
      <c r="UNU19">
        <f>'SEGUIMIENTO CONVENIOS'!UNP572</f>
        <v>0</v>
      </c>
      <c r="UNV19">
        <f>'SEGUIMIENTO CONVENIOS'!UNQ572</f>
        <v>0</v>
      </c>
      <c r="UNW19">
        <f>'SEGUIMIENTO CONVENIOS'!UNR572</f>
        <v>0</v>
      </c>
      <c r="UNX19">
        <f>'SEGUIMIENTO CONVENIOS'!UNS572</f>
        <v>0</v>
      </c>
      <c r="UNY19">
        <f>'SEGUIMIENTO CONVENIOS'!UNT572</f>
        <v>0</v>
      </c>
      <c r="UNZ19">
        <f>'SEGUIMIENTO CONVENIOS'!UNU572</f>
        <v>0</v>
      </c>
      <c r="UOA19">
        <f>'SEGUIMIENTO CONVENIOS'!UNV572</f>
        <v>0</v>
      </c>
      <c r="UOB19">
        <f>'SEGUIMIENTO CONVENIOS'!UNW572</f>
        <v>0</v>
      </c>
      <c r="UOC19">
        <f>'SEGUIMIENTO CONVENIOS'!UNX572</f>
        <v>0</v>
      </c>
      <c r="UOD19">
        <f>'SEGUIMIENTO CONVENIOS'!UNY572</f>
        <v>0</v>
      </c>
      <c r="UOE19">
        <f>'SEGUIMIENTO CONVENIOS'!UNZ572</f>
        <v>0</v>
      </c>
      <c r="UOF19">
        <f>'SEGUIMIENTO CONVENIOS'!UOA572</f>
        <v>0</v>
      </c>
      <c r="UOG19">
        <f>'SEGUIMIENTO CONVENIOS'!UOB572</f>
        <v>0</v>
      </c>
      <c r="UOH19">
        <f>'SEGUIMIENTO CONVENIOS'!UOC572</f>
        <v>0</v>
      </c>
      <c r="UOI19">
        <f>'SEGUIMIENTO CONVENIOS'!UOD572</f>
        <v>0</v>
      </c>
      <c r="UOJ19">
        <f>'SEGUIMIENTO CONVENIOS'!UOE572</f>
        <v>0</v>
      </c>
      <c r="UOK19">
        <f>'SEGUIMIENTO CONVENIOS'!UOF572</f>
        <v>0</v>
      </c>
      <c r="UOL19">
        <f>'SEGUIMIENTO CONVENIOS'!UOG572</f>
        <v>0</v>
      </c>
      <c r="UOM19">
        <f>'SEGUIMIENTO CONVENIOS'!UOH572</f>
        <v>0</v>
      </c>
      <c r="UON19">
        <f>'SEGUIMIENTO CONVENIOS'!UOI572</f>
        <v>0</v>
      </c>
      <c r="UOO19">
        <f>'SEGUIMIENTO CONVENIOS'!UOJ572</f>
        <v>0</v>
      </c>
      <c r="UOP19">
        <f>'SEGUIMIENTO CONVENIOS'!UOK572</f>
        <v>0</v>
      </c>
      <c r="UOQ19">
        <f>'SEGUIMIENTO CONVENIOS'!UOL572</f>
        <v>0</v>
      </c>
      <c r="UOR19">
        <f>'SEGUIMIENTO CONVENIOS'!UOM572</f>
        <v>0</v>
      </c>
      <c r="UOS19">
        <f>'SEGUIMIENTO CONVENIOS'!UON572</f>
        <v>0</v>
      </c>
      <c r="UOT19">
        <f>'SEGUIMIENTO CONVENIOS'!UOO572</f>
        <v>0</v>
      </c>
      <c r="UOU19">
        <f>'SEGUIMIENTO CONVENIOS'!UOP572</f>
        <v>0</v>
      </c>
      <c r="UOV19">
        <f>'SEGUIMIENTO CONVENIOS'!UOQ572</f>
        <v>0</v>
      </c>
      <c r="UOW19">
        <f>'SEGUIMIENTO CONVENIOS'!UOR572</f>
        <v>0</v>
      </c>
      <c r="UOX19">
        <f>'SEGUIMIENTO CONVENIOS'!UOS572</f>
        <v>0</v>
      </c>
      <c r="UOY19">
        <f>'SEGUIMIENTO CONVENIOS'!UOT572</f>
        <v>0</v>
      </c>
      <c r="UOZ19">
        <f>'SEGUIMIENTO CONVENIOS'!UOU572</f>
        <v>0</v>
      </c>
      <c r="UPA19">
        <f>'SEGUIMIENTO CONVENIOS'!UOV572</f>
        <v>0</v>
      </c>
      <c r="UPB19">
        <f>'SEGUIMIENTO CONVENIOS'!UOW572</f>
        <v>0</v>
      </c>
      <c r="UPC19">
        <f>'SEGUIMIENTO CONVENIOS'!UOX572</f>
        <v>0</v>
      </c>
      <c r="UPD19">
        <f>'SEGUIMIENTO CONVENIOS'!UOY572</f>
        <v>0</v>
      </c>
      <c r="UPE19">
        <f>'SEGUIMIENTO CONVENIOS'!UOZ572</f>
        <v>0</v>
      </c>
      <c r="UPF19">
        <f>'SEGUIMIENTO CONVENIOS'!UPA572</f>
        <v>0</v>
      </c>
      <c r="UPG19">
        <f>'SEGUIMIENTO CONVENIOS'!UPB572</f>
        <v>0</v>
      </c>
      <c r="UPH19">
        <f>'SEGUIMIENTO CONVENIOS'!UPC572</f>
        <v>0</v>
      </c>
      <c r="UPI19">
        <f>'SEGUIMIENTO CONVENIOS'!UPD572</f>
        <v>0</v>
      </c>
      <c r="UPJ19">
        <f>'SEGUIMIENTO CONVENIOS'!UPE572</f>
        <v>0</v>
      </c>
      <c r="UPK19">
        <f>'SEGUIMIENTO CONVENIOS'!UPF572</f>
        <v>0</v>
      </c>
      <c r="UPL19">
        <f>'SEGUIMIENTO CONVENIOS'!UPG572</f>
        <v>0</v>
      </c>
      <c r="UPM19">
        <f>'SEGUIMIENTO CONVENIOS'!UPH572</f>
        <v>0</v>
      </c>
      <c r="UPN19">
        <f>'SEGUIMIENTO CONVENIOS'!UPI572</f>
        <v>0</v>
      </c>
      <c r="UPO19">
        <f>'SEGUIMIENTO CONVENIOS'!UPJ572</f>
        <v>0</v>
      </c>
      <c r="UPP19">
        <f>'SEGUIMIENTO CONVENIOS'!UPK572</f>
        <v>0</v>
      </c>
      <c r="UPQ19">
        <f>'SEGUIMIENTO CONVENIOS'!UPL572</f>
        <v>0</v>
      </c>
      <c r="UPR19">
        <f>'SEGUIMIENTO CONVENIOS'!UPM572</f>
        <v>0</v>
      </c>
      <c r="UPS19">
        <f>'SEGUIMIENTO CONVENIOS'!UPN572</f>
        <v>0</v>
      </c>
      <c r="UPT19">
        <f>'SEGUIMIENTO CONVENIOS'!UPO572</f>
        <v>0</v>
      </c>
      <c r="UPU19">
        <f>'SEGUIMIENTO CONVENIOS'!UPP572</f>
        <v>0</v>
      </c>
      <c r="UPV19">
        <f>'SEGUIMIENTO CONVENIOS'!UPQ572</f>
        <v>0</v>
      </c>
      <c r="UPW19">
        <f>'SEGUIMIENTO CONVENIOS'!UPR572</f>
        <v>0</v>
      </c>
      <c r="UPX19">
        <f>'SEGUIMIENTO CONVENIOS'!UPS572</f>
        <v>0</v>
      </c>
      <c r="UPY19">
        <f>'SEGUIMIENTO CONVENIOS'!UPT572</f>
        <v>0</v>
      </c>
      <c r="UPZ19">
        <f>'SEGUIMIENTO CONVENIOS'!UPU572</f>
        <v>0</v>
      </c>
      <c r="UQA19">
        <f>'SEGUIMIENTO CONVENIOS'!UPV572</f>
        <v>0</v>
      </c>
      <c r="UQB19">
        <f>'SEGUIMIENTO CONVENIOS'!UPW572</f>
        <v>0</v>
      </c>
      <c r="UQC19">
        <f>'SEGUIMIENTO CONVENIOS'!UPX572</f>
        <v>0</v>
      </c>
      <c r="UQD19">
        <f>'SEGUIMIENTO CONVENIOS'!UPY572</f>
        <v>0</v>
      </c>
      <c r="UQE19">
        <f>'SEGUIMIENTO CONVENIOS'!UPZ572</f>
        <v>0</v>
      </c>
      <c r="UQF19">
        <f>'SEGUIMIENTO CONVENIOS'!UQA572</f>
        <v>0</v>
      </c>
      <c r="UQG19">
        <f>'SEGUIMIENTO CONVENIOS'!UQB572</f>
        <v>0</v>
      </c>
      <c r="UQH19">
        <f>'SEGUIMIENTO CONVENIOS'!UQC572</f>
        <v>0</v>
      </c>
      <c r="UQI19">
        <f>'SEGUIMIENTO CONVENIOS'!UQD572</f>
        <v>0</v>
      </c>
      <c r="UQJ19">
        <f>'SEGUIMIENTO CONVENIOS'!UQE572</f>
        <v>0</v>
      </c>
      <c r="UQK19">
        <f>'SEGUIMIENTO CONVENIOS'!UQF572</f>
        <v>0</v>
      </c>
      <c r="UQL19">
        <f>'SEGUIMIENTO CONVENIOS'!UQG572</f>
        <v>0</v>
      </c>
      <c r="UQM19">
        <f>'SEGUIMIENTO CONVENIOS'!UQH572</f>
        <v>0</v>
      </c>
      <c r="UQN19">
        <f>'SEGUIMIENTO CONVENIOS'!UQI572</f>
        <v>0</v>
      </c>
      <c r="UQO19">
        <f>'SEGUIMIENTO CONVENIOS'!UQJ572</f>
        <v>0</v>
      </c>
      <c r="UQP19">
        <f>'SEGUIMIENTO CONVENIOS'!UQK572</f>
        <v>0</v>
      </c>
      <c r="UQQ19">
        <f>'SEGUIMIENTO CONVENIOS'!UQL572</f>
        <v>0</v>
      </c>
      <c r="UQR19">
        <f>'SEGUIMIENTO CONVENIOS'!UQM572</f>
        <v>0</v>
      </c>
      <c r="UQS19">
        <f>'SEGUIMIENTO CONVENIOS'!UQN572</f>
        <v>0</v>
      </c>
      <c r="UQT19">
        <f>'SEGUIMIENTO CONVENIOS'!UQO572</f>
        <v>0</v>
      </c>
      <c r="UQU19">
        <f>'SEGUIMIENTO CONVENIOS'!UQP572</f>
        <v>0</v>
      </c>
      <c r="UQV19">
        <f>'SEGUIMIENTO CONVENIOS'!UQQ572</f>
        <v>0</v>
      </c>
      <c r="UQW19">
        <f>'SEGUIMIENTO CONVENIOS'!UQR572</f>
        <v>0</v>
      </c>
      <c r="UQX19">
        <f>'SEGUIMIENTO CONVENIOS'!UQS572</f>
        <v>0</v>
      </c>
      <c r="UQY19">
        <f>'SEGUIMIENTO CONVENIOS'!UQT572</f>
        <v>0</v>
      </c>
      <c r="UQZ19">
        <f>'SEGUIMIENTO CONVENIOS'!UQU572</f>
        <v>0</v>
      </c>
      <c r="URA19">
        <f>'SEGUIMIENTO CONVENIOS'!UQV572</f>
        <v>0</v>
      </c>
      <c r="URB19">
        <f>'SEGUIMIENTO CONVENIOS'!UQW572</f>
        <v>0</v>
      </c>
      <c r="URC19">
        <f>'SEGUIMIENTO CONVENIOS'!UQX572</f>
        <v>0</v>
      </c>
      <c r="URD19">
        <f>'SEGUIMIENTO CONVENIOS'!UQY572</f>
        <v>0</v>
      </c>
      <c r="URE19">
        <f>'SEGUIMIENTO CONVENIOS'!UQZ572</f>
        <v>0</v>
      </c>
      <c r="URF19">
        <f>'SEGUIMIENTO CONVENIOS'!URA572</f>
        <v>0</v>
      </c>
      <c r="URG19">
        <f>'SEGUIMIENTO CONVENIOS'!URB572</f>
        <v>0</v>
      </c>
      <c r="URH19">
        <f>'SEGUIMIENTO CONVENIOS'!URC572</f>
        <v>0</v>
      </c>
      <c r="URI19">
        <f>'SEGUIMIENTO CONVENIOS'!URD572</f>
        <v>0</v>
      </c>
      <c r="URJ19">
        <f>'SEGUIMIENTO CONVENIOS'!URE572</f>
        <v>0</v>
      </c>
      <c r="URK19">
        <f>'SEGUIMIENTO CONVENIOS'!URF572</f>
        <v>0</v>
      </c>
      <c r="URL19">
        <f>'SEGUIMIENTO CONVENIOS'!URG572</f>
        <v>0</v>
      </c>
      <c r="URM19">
        <f>'SEGUIMIENTO CONVENIOS'!URH572</f>
        <v>0</v>
      </c>
      <c r="URN19">
        <f>'SEGUIMIENTO CONVENIOS'!URI572</f>
        <v>0</v>
      </c>
      <c r="URO19">
        <f>'SEGUIMIENTO CONVENIOS'!URJ572</f>
        <v>0</v>
      </c>
      <c r="URP19">
        <f>'SEGUIMIENTO CONVENIOS'!URK572</f>
        <v>0</v>
      </c>
      <c r="URQ19">
        <f>'SEGUIMIENTO CONVENIOS'!URL572</f>
        <v>0</v>
      </c>
      <c r="URR19">
        <f>'SEGUIMIENTO CONVENIOS'!URM572</f>
        <v>0</v>
      </c>
      <c r="URS19">
        <f>'SEGUIMIENTO CONVENIOS'!URN572</f>
        <v>0</v>
      </c>
      <c r="URT19">
        <f>'SEGUIMIENTO CONVENIOS'!URO572</f>
        <v>0</v>
      </c>
      <c r="URU19">
        <f>'SEGUIMIENTO CONVENIOS'!URP572</f>
        <v>0</v>
      </c>
      <c r="URV19">
        <f>'SEGUIMIENTO CONVENIOS'!URQ572</f>
        <v>0</v>
      </c>
      <c r="URW19">
        <f>'SEGUIMIENTO CONVENIOS'!URR572</f>
        <v>0</v>
      </c>
      <c r="URX19">
        <f>'SEGUIMIENTO CONVENIOS'!URS572</f>
        <v>0</v>
      </c>
      <c r="URY19">
        <f>'SEGUIMIENTO CONVENIOS'!URT572</f>
        <v>0</v>
      </c>
      <c r="URZ19">
        <f>'SEGUIMIENTO CONVENIOS'!URU572</f>
        <v>0</v>
      </c>
      <c r="USA19">
        <f>'SEGUIMIENTO CONVENIOS'!URV572</f>
        <v>0</v>
      </c>
      <c r="USB19">
        <f>'SEGUIMIENTO CONVENIOS'!URW572</f>
        <v>0</v>
      </c>
      <c r="USC19">
        <f>'SEGUIMIENTO CONVENIOS'!URX572</f>
        <v>0</v>
      </c>
      <c r="USD19">
        <f>'SEGUIMIENTO CONVENIOS'!URY572</f>
        <v>0</v>
      </c>
      <c r="USE19">
        <f>'SEGUIMIENTO CONVENIOS'!URZ572</f>
        <v>0</v>
      </c>
      <c r="USF19">
        <f>'SEGUIMIENTO CONVENIOS'!USA572</f>
        <v>0</v>
      </c>
      <c r="USG19">
        <f>'SEGUIMIENTO CONVENIOS'!USB572</f>
        <v>0</v>
      </c>
      <c r="USH19">
        <f>'SEGUIMIENTO CONVENIOS'!USC572</f>
        <v>0</v>
      </c>
      <c r="USI19">
        <f>'SEGUIMIENTO CONVENIOS'!USD572</f>
        <v>0</v>
      </c>
      <c r="USJ19">
        <f>'SEGUIMIENTO CONVENIOS'!USE572</f>
        <v>0</v>
      </c>
      <c r="USK19">
        <f>'SEGUIMIENTO CONVENIOS'!USF572</f>
        <v>0</v>
      </c>
      <c r="USL19">
        <f>'SEGUIMIENTO CONVENIOS'!USG572</f>
        <v>0</v>
      </c>
      <c r="USM19">
        <f>'SEGUIMIENTO CONVENIOS'!USH572</f>
        <v>0</v>
      </c>
      <c r="USN19">
        <f>'SEGUIMIENTO CONVENIOS'!USI572</f>
        <v>0</v>
      </c>
      <c r="USO19">
        <f>'SEGUIMIENTO CONVENIOS'!USJ572</f>
        <v>0</v>
      </c>
      <c r="USP19">
        <f>'SEGUIMIENTO CONVENIOS'!USK572</f>
        <v>0</v>
      </c>
      <c r="USQ19">
        <f>'SEGUIMIENTO CONVENIOS'!USL572</f>
        <v>0</v>
      </c>
      <c r="USR19">
        <f>'SEGUIMIENTO CONVENIOS'!USM572</f>
        <v>0</v>
      </c>
      <c r="USS19">
        <f>'SEGUIMIENTO CONVENIOS'!USN572</f>
        <v>0</v>
      </c>
      <c r="UST19">
        <f>'SEGUIMIENTO CONVENIOS'!USO572</f>
        <v>0</v>
      </c>
      <c r="USU19">
        <f>'SEGUIMIENTO CONVENIOS'!USP572</f>
        <v>0</v>
      </c>
      <c r="USV19">
        <f>'SEGUIMIENTO CONVENIOS'!USQ572</f>
        <v>0</v>
      </c>
      <c r="USW19">
        <f>'SEGUIMIENTO CONVENIOS'!USR572</f>
        <v>0</v>
      </c>
      <c r="USX19">
        <f>'SEGUIMIENTO CONVENIOS'!USS572</f>
        <v>0</v>
      </c>
      <c r="USY19">
        <f>'SEGUIMIENTO CONVENIOS'!UST572</f>
        <v>0</v>
      </c>
      <c r="USZ19">
        <f>'SEGUIMIENTO CONVENIOS'!USU572</f>
        <v>0</v>
      </c>
      <c r="UTA19">
        <f>'SEGUIMIENTO CONVENIOS'!USV572</f>
        <v>0</v>
      </c>
      <c r="UTB19">
        <f>'SEGUIMIENTO CONVENIOS'!USW572</f>
        <v>0</v>
      </c>
      <c r="UTC19">
        <f>'SEGUIMIENTO CONVENIOS'!USX572</f>
        <v>0</v>
      </c>
      <c r="UTD19">
        <f>'SEGUIMIENTO CONVENIOS'!USY572</f>
        <v>0</v>
      </c>
      <c r="UTE19">
        <f>'SEGUIMIENTO CONVENIOS'!USZ572</f>
        <v>0</v>
      </c>
      <c r="UTF19">
        <f>'SEGUIMIENTO CONVENIOS'!UTA572</f>
        <v>0</v>
      </c>
      <c r="UTG19">
        <f>'SEGUIMIENTO CONVENIOS'!UTB572</f>
        <v>0</v>
      </c>
      <c r="UTH19">
        <f>'SEGUIMIENTO CONVENIOS'!UTC572</f>
        <v>0</v>
      </c>
      <c r="UTI19">
        <f>'SEGUIMIENTO CONVENIOS'!UTD572</f>
        <v>0</v>
      </c>
      <c r="UTJ19">
        <f>'SEGUIMIENTO CONVENIOS'!UTE572</f>
        <v>0</v>
      </c>
      <c r="UTK19">
        <f>'SEGUIMIENTO CONVENIOS'!UTF572</f>
        <v>0</v>
      </c>
      <c r="UTL19">
        <f>'SEGUIMIENTO CONVENIOS'!UTG572</f>
        <v>0</v>
      </c>
      <c r="UTM19">
        <f>'SEGUIMIENTO CONVENIOS'!UTH572</f>
        <v>0</v>
      </c>
      <c r="UTN19">
        <f>'SEGUIMIENTO CONVENIOS'!UTI572</f>
        <v>0</v>
      </c>
      <c r="UTO19">
        <f>'SEGUIMIENTO CONVENIOS'!UTJ572</f>
        <v>0</v>
      </c>
      <c r="UTP19">
        <f>'SEGUIMIENTO CONVENIOS'!UTK572</f>
        <v>0</v>
      </c>
      <c r="UTQ19">
        <f>'SEGUIMIENTO CONVENIOS'!UTL572</f>
        <v>0</v>
      </c>
      <c r="UTR19">
        <f>'SEGUIMIENTO CONVENIOS'!UTM572</f>
        <v>0</v>
      </c>
      <c r="UTS19">
        <f>'SEGUIMIENTO CONVENIOS'!UTN572</f>
        <v>0</v>
      </c>
      <c r="UTT19">
        <f>'SEGUIMIENTO CONVENIOS'!UTO572</f>
        <v>0</v>
      </c>
      <c r="UTU19">
        <f>'SEGUIMIENTO CONVENIOS'!UTP572</f>
        <v>0</v>
      </c>
      <c r="UTV19">
        <f>'SEGUIMIENTO CONVENIOS'!UTQ572</f>
        <v>0</v>
      </c>
      <c r="UTW19">
        <f>'SEGUIMIENTO CONVENIOS'!UTR572</f>
        <v>0</v>
      </c>
      <c r="UTX19">
        <f>'SEGUIMIENTO CONVENIOS'!UTS572</f>
        <v>0</v>
      </c>
      <c r="UTY19">
        <f>'SEGUIMIENTO CONVENIOS'!UTT572</f>
        <v>0</v>
      </c>
      <c r="UTZ19">
        <f>'SEGUIMIENTO CONVENIOS'!UTU572</f>
        <v>0</v>
      </c>
      <c r="UUA19">
        <f>'SEGUIMIENTO CONVENIOS'!UTV572</f>
        <v>0</v>
      </c>
      <c r="UUB19">
        <f>'SEGUIMIENTO CONVENIOS'!UTW572</f>
        <v>0</v>
      </c>
      <c r="UUC19">
        <f>'SEGUIMIENTO CONVENIOS'!UTX572</f>
        <v>0</v>
      </c>
      <c r="UUD19">
        <f>'SEGUIMIENTO CONVENIOS'!UTY572</f>
        <v>0</v>
      </c>
      <c r="UUE19">
        <f>'SEGUIMIENTO CONVENIOS'!UTZ572</f>
        <v>0</v>
      </c>
      <c r="UUF19">
        <f>'SEGUIMIENTO CONVENIOS'!UUA572</f>
        <v>0</v>
      </c>
      <c r="UUG19">
        <f>'SEGUIMIENTO CONVENIOS'!UUB572</f>
        <v>0</v>
      </c>
      <c r="UUH19">
        <f>'SEGUIMIENTO CONVENIOS'!UUC572</f>
        <v>0</v>
      </c>
      <c r="UUI19">
        <f>'SEGUIMIENTO CONVENIOS'!UUD572</f>
        <v>0</v>
      </c>
      <c r="UUJ19">
        <f>'SEGUIMIENTO CONVENIOS'!UUE572</f>
        <v>0</v>
      </c>
      <c r="UUK19">
        <f>'SEGUIMIENTO CONVENIOS'!UUF572</f>
        <v>0</v>
      </c>
      <c r="UUL19">
        <f>'SEGUIMIENTO CONVENIOS'!UUG572</f>
        <v>0</v>
      </c>
      <c r="UUM19">
        <f>'SEGUIMIENTO CONVENIOS'!UUH572</f>
        <v>0</v>
      </c>
      <c r="UUN19">
        <f>'SEGUIMIENTO CONVENIOS'!UUI572</f>
        <v>0</v>
      </c>
      <c r="UUO19">
        <f>'SEGUIMIENTO CONVENIOS'!UUJ572</f>
        <v>0</v>
      </c>
      <c r="UUP19">
        <f>'SEGUIMIENTO CONVENIOS'!UUK572</f>
        <v>0</v>
      </c>
      <c r="UUQ19">
        <f>'SEGUIMIENTO CONVENIOS'!UUL572</f>
        <v>0</v>
      </c>
      <c r="UUR19">
        <f>'SEGUIMIENTO CONVENIOS'!UUM572</f>
        <v>0</v>
      </c>
      <c r="UUS19">
        <f>'SEGUIMIENTO CONVENIOS'!UUN572</f>
        <v>0</v>
      </c>
      <c r="UUT19">
        <f>'SEGUIMIENTO CONVENIOS'!UUO572</f>
        <v>0</v>
      </c>
      <c r="UUU19">
        <f>'SEGUIMIENTO CONVENIOS'!UUP572</f>
        <v>0</v>
      </c>
      <c r="UUV19">
        <f>'SEGUIMIENTO CONVENIOS'!UUQ572</f>
        <v>0</v>
      </c>
      <c r="UUW19">
        <f>'SEGUIMIENTO CONVENIOS'!UUR572</f>
        <v>0</v>
      </c>
      <c r="UUX19">
        <f>'SEGUIMIENTO CONVENIOS'!UUS572</f>
        <v>0</v>
      </c>
      <c r="UUY19">
        <f>'SEGUIMIENTO CONVENIOS'!UUT572</f>
        <v>0</v>
      </c>
      <c r="UUZ19">
        <f>'SEGUIMIENTO CONVENIOS'!UUU572</f>
        <v>0</v>
      </c>
      <c r="UVA19">
        <f>'SEGUIMIENTO CONVENIOS'!UUV572</f>
        <v>0</v>
      </c>
      <c r="UVB19">
        <f>'SEGUIMIENTO CONVENIOS'!UUW572</f>
        <v>0</v>
      </c>
      <c r="UVC19">
        <f>'SEGUIMIENTO CONVENIOS'!UUX572</f>
        <v>0</v>
      </c>
      <c r="UVD19">
        <f>'SEGUIMIENTO CONVENIOS'!UUY572</f>
        <v>0</v>
      </c>
      <c r="UVE19">
        <f>'SEGUIMIENTO CONVENIOS'!UUZ572</f>
        <v>0</v>
      </c>
      <c r="UVF19">
        <f>'SEGUIMIENTO CONVENIOS'!UVA572</f>
        <v>0</v>
      </c>
      <c r="UVG19">
        <f>'SEGUIMIENTO CONVENIOS'!UVB572</f>
        <v>0</v>
      </c>
      <c r="UVH19">
        <f>'SEGUIMIENTO CONVENIOS'!UVC572</f>
        <v>0</v>
      </c>
      <c r="UVI19">
        <f>'SEGUIMIENTO CONVENIOS'!UVD572</f>
        <v>0</v>
      </c>
      <c r="UVJ19">
        <f>'SEGUIMIENTO CONVENIOS'!UVE572</f>
        <v>0</v>
      </c>
      <c r="UVK19">
        <f>'SEGUIMIENTO CONVENIOS'!UVF572</f>
        <v>0</v>
      </c>
      <c r="UVL19">
        <f>'SEGUIMIENTO CONVENIOS'!UVG572</f>
        <v>0</v>
      </c>
      <c r="UVM19">
        <f>'SEGUIMIENTO CONVENIOS'!UVH572</f>
        <v>0</v>
      </c>
      <c r="UVN19">
        <f>'SEGUIMIENTO CONVENIOS'!UVI572</f>
        <v>0</v>
      </c>
      <c r="UVO19">
        <f>'SEGUIMIENTO CONVENIOS'!UVJ572</f>
        <v>0</v>
      </c>
      <c r="UVP19">
        <f>'SEGUIMIENTO CONVENIOS'!UVK572</f>
        <v>0</v>
      </c>
      <c r="UVQ19">
        <f>'SEGUIMIENTO CONVENIOS'!UVL572</f>
        <v>0</v>
      </c>
      <c r="UVR19">
        <f>'SEGUIMIENTO CONVENIOS'!UVM572</f>
        <v>0</v>
      </c>
      <c r="UVS19">
        <f>'SEGUIMIENTO CONVENIOS'!UVN572</f>
        <v>0</v>
      </c>
      <c r="UVT19">
        <f>'SEGUIMIENTO CONVENIOS'!UVO572</f>
        <v>0</v>
      </c>
      <c r="UVU19">
        <f>'SEGUIMIENTO CONVENIOS'!UVP572</f>
        <v>0</v>
      </c>
      <c r="UVV19">
        <f>'SEGUIMIENTO CONVENIOS'!UVQ572</f>
        <v>0</v>
      </c>
      <c r="UVW19">
        <f>'SEGUIMIENTO CONVENIOS'!UVR572</f>
        <v>0</v>
      </c>
      <c r="UVX19">
        <f>'SEGUIMIENTO CONVENIOS'!UVS572</f>
        <v>0</v>
      </c>
      <c r="UVY19">
        <f>'SEGUIMIENTO CONVENIOS'!UVT572</f>
        <v>0</v>
      </c>
      <c r="UVZ19">
        <f>'SEGUIMIENTO CONVENIOS'!UVU572</f>
        <v>0</v>
      </c>
      <c r="UWA19">
        <f>'SEGUIMIENTO CONVENIOS'!UVV572</f>
        <v>0</v>
      </c>
      <c r="UWB19">
        <f>'SEGUIMIENTO CONVENIOS'!UVW572</f>
        <v>0</v>
      </c>
      <c r="UWC19">
        <f>'SEGUIMIENTO CONVENIOS'!UVX572</f>
        <v>0</v>
      </c>
      <c r="UWD19">
        <f>'SEGUIMIENTO CONVENIOS'!UVY572</f>
        <v>0</v>
      </c>
      <c r="UWE19">
        <f>'SEGUIMIENTO CONVENIOS'!UVZ572</f>
        <v>0</v>
      </c>
      <c r="UWF19">
        <f>'SEGUIMIENTO CONVENIOS'!UWA572</f>
        <v>0</v>
      </c>
      <c r="UWG19">
        <f>'SEGUIMIENTO CONVENIOS'!UWB572</f>
        <v>0</v>
      </c>
      <c r="UWH19">
        <f>'SEGUIMIENTO CONVENIOS'!UWC572</f>
        <v>0</v>
      </c>
      <c r="UWI19">
        <f>'SEGUIMIENTO CONVENIOS'!UWD572</f>
        <v>0</v>
      </c>
      <c r="UWJ19">
        <f>'SEGUIMIENTO CONVENIOS'!UWE572</f>
        <v>0</v>
      </c>
      <c r="UWK19">
        <f>'SEGUIMIENTO CONVENIOS'!UWF572</f>
        <v>0</v>
      </c>
      <c r="UWL19">
        <f>'SEGUIMIENTO CONVENIOS'!UWG572</f>
        <v>0</v>
      </c>
      <c r="UWM19">
        <f>'SEGUIMIENTO CONVENIOS'!UWH572</f>
        <v>0</v>
      </c>
      <c r="UWN19">
        <f>'SEGUIMIENTO CONVENIOS'!UWI572</f>
        <v>0</v>
      </c>
      <c r="UWO19">
        <f>'SEGUIMIENTO CONVENIOS'!UWJ572</f>
        <v>0</v>
      </c>
      <c r="UWP19">
        <f>'SEGUIMIENTO CONVENIOS'!UWK572</f>
        <v>0</v>
      </c>
      <c r="UWQ19">
        <f>'SEGUIMIENTO CONVENIOS'!UWL572</f>
        <v>0</v>
      </c>
      <c r="UWR19">
        <f>'SEGUIMIENTO CONVENIOS'!UWM572</f>
        <v>0</v>
      </c>
      <c r="UWS19">
        <f>'SEGUIMIENTO CONVENIOS'!UWN572</f>
        <v>0</v>
      </c>
      <c r="UWT19">
        <f>'SEGUIMIENTO CONVENIOS'!UWO572</f>
        <v>0</v>
      </c>
      <c r="UWU19">
        <f>'SEGUIMIENTO CONVENIOS'!UWP572</f>
        <v>0</v>
      </c>
      <c r="UWV19">
        <f>'SEGUIMIENTO CONVENIOS'!UWQ572</f>
        <v>0</v>
      </c>
      <c r="UWW19">
        <f>'SEGUIMIENTO CONVENIOS'!UWR572</f>
        <v>0</v>
      </c>
      <c r="UWX19">
        <f>'SEGUIMIENTO CONVENIOS'!UWS572</f>
        <v>0</v>
      </c>
      <c r="UWY19">
        <f>'SEGUIMIENTO CONVENIOS'!UWT572</f>
        <v>0</v>
      </c>
      <c r="UWZ19">
        <f>'SEGUIMIENTO CONVENIOS'!UWU572</f>
        <v>0</v>
      </c>
      <c r="UXA19">
        <f>'SEGUIMIENTO CONVENIOS'!UWV572</f>
        <v>0</v>
      </c>
      <c r="UXB19">
        <f>'SEGUIMIENTO CONVENIOS'!UWW572</f>
        <v>0</v>
      </c>
      <c r="UXC19">
        <f>'SEGUIMIENTO CONVENIOS'!UWX572</f>
        <v>0</v>
      </c>
      <c r="UXD19">
        <f>'SEGUIMIENTO CONVENIOS'!UWY572</f>
        <v>0</v>
      </c>
      <c r="UXE19">
        <f>'SEGUIMIENTO CONVENIOS'!UWZ572</f>
        <v>0</v>
      </c>
      <c r="UXF19">
        <f>'SEGUIMIENTO CONVENIOS'!UXA572</f>
        <v>0</v>
      </c>
      <c r="UXG19">
        <f>'SEGUIMIENTO CONVENIOS'!UXB572</f>
        <v>0</v>
      </c>
      <c r="UXH19">
        <f>'SEGUIMIENTO CONVENIOS'!UXC572</f>
        <v>0</v>
      </c>
      <c r="UXI19">
        <f>'SEGUIMIENTO CONVENIOS'!UXD572</f>
        <v>0</v>
      </c>
      <c r="UXJ19">
        <f>'SEGUIMIENTO CONVENIOS'!UXE572</f>
        <v>0</v>
      </c>
      <c r="UXK19">
        <f>'SEGUIMIENTO CONVENIOS'!UXF572</f>
        <v>0</v>
      </c>
      <c r="UXL19">
        <f>'SEGUIMIENTO CONVENIOS'!UXG572</f>
        <v>0</v>
      </c>
      <c r="UXM19">
        <f>'SEGUIMIENTO CONVENIOS'!UXH572</f>
        <v>0</v>
      </c>
      <c r="UXN19">
        <f>'SEGUIMIENTO CONVENIOS'!UXI572</f>
        <v>0</v>
      </c>
      <c r="UXO19">
        <f>'SEGUIMIENTO CONVENIOS'!UXJ572</f>
        <v>0</v>
      </c>
      <c r="UXP19">
        <f>'SEGUIMIENTO CONVENIOS'!UXK572</f>
        <v>0</v>
      </c>
      <c r="UXQ19">
        <f>'SEGUIMIENTO CONVENIOS'!UXL572</f>
        <v>0</v>
      </c>
      <c r="UXR19">
        <f>'SEGUIMIENTO CONVENIOS'!UXM572</f>
        <v>0</v>
      </c>
      <c r="UXS19">
        <f>'SEGUIMIENTO CONVENIOS'!UXN572</f>
        <v>0</v>
      </c>
      <c r="UXT19">
        <f>'SEGUIMIENTO CONVENIOS'!UXO572</f>
        <v>0</v>
      </c>
      <c r="UXU19">
        <f>'SEGUIMIENTO CONVENIOS'!UXP572</f>
        <v>0</v>
      </c>
      <c r="UXV19">
        <f>'SEGUIMIENTO CONVENIOS'!UXQ572</f>
        <v>0</v>
      </c>
      <c r="UXW19">
        <f>'SEGUIMIENTO CONVENIOS'!UXR572</f>
        <v>0</v>
      </c>
      <c r="UXX19">
        <f>'SEGUIMIENTO CONVENIOS'!UXS572</f>
        <v>0</v>
      </c>
      <c r="UXY19">
        <f>'SEGUIMIENTO CONVENIOS'!UXT572</f>
        <v>0</v>
      </c>
      <c r="UXZ19">
        <f>'SEGUIMIENTO CONVENIOS'!UXU572</f>
        <v>0</v>
      </c>
      <c r="UYA19">
        <f>'SEGUIMIENTO CONVENIOS'!UXV572</f>
        <v>0</v>
      </c>
      <c r="UYB19">
        <f>'SEGUIMIENTO CONVENIOS'!UXW572</f>
        <v>0</v>
      </c>
      <c r="UYC19">
        <f>'SEGUIMIENTO CONVENIOS'!UXX572</f>
        <v>0</v>
      </c>
      <c r="UYD19">
        <f>'SEGUIMIENTO CONVENIOS'!UXY572</f>
        <v>0</v>
      </c>
      <c r="UYE19">
        <f>'SEGUIMIENTO CONVENIOS'!UXZ572</f>
        <v>0</v>
      </c>
      <c r="UYF19">
        <f>'SEGUIMIENTO CONVENIOS'!UYA572</f>
        <v>0</v>
      </c>
      <c r="UYG19">
        <f>'SEGUIMIENTO CONVENIOS'!UYB572</f>
        <v>0</v>
      </c>
      <c r="UYH19">
        <f>'SEGUIMIENTO CONVENIOS'!UYC572</f>
        <v>0</v>
      </c>
      <c r="UYI19">
        <f>'SEGUIMIENTO CONVENIOS'!UYD572</f>
        <v>0</v>
      </c>
      <c r="UYJ19">
        <f>'SEGUIMIENTO CONVENIOS'!UYE572</f>
        <v>0</v>
      </c>
      <c r="UYK19">
        <f>'SEGUIMIENTO CONVENIOS'!UYF572</f>
        <v>0</v>
      </c>
      <c r="UYL19">
        <f>'SEGUIMIENTO CONVENIOS'!UYG572</f>
        <v>0</v>
      </c>
      <c r="UYM19">
        <f>'SEGUIMIENTO CONVENIOS'!UYH572</f>
        <v>0</v>
      </c>
      <c r="UYN19">
        <f>'SEGUIMIENTO CONVENIOS'!UYI572</f>
        <v>0</v>
      </c>
      <c r="UYO19">
        <f>'SEGUIMIENTO CONVENIOS'!UYJ572</f>
        <v>0</v>
      </c>
      <c r="UYP19">
        <f>'SEGUIMIENTO CONVENIOS'!UYK572</f>
        <v>0</v>
      </c>
      <c r="UYQ19">
        <f>'SEGUIMIENTO CONVENIOS'!UYL572</f>
        <v>0</v>
      </c>
      <c r="UYR19">
        <f>'SEGUIMIENTO CONVENIOS'!UYM572</f>
        <v>0</v>
      </c>
      <c r="UYS19">
        <f>'SEGUIMIENTO CONVENIOS'!UYN572</f>
        <v>0</v>
      </c>
      <c r="UYT19">
        <f>'SEGUIMIENTO CONVENIOS'!UYO572</f>
        <v>0</v>
      </c>
      <c r="UYU19">
        <f>'SEGUIMIENTO CONVENIOS'!UYP572</f>
        <v>0</v>
      </c>
      <c r="UYV19">
        <f>'SEGUIMIENTO CONVENIOS'!UYQ572</f>
        <v>0</v>
      </c>
      <c r="UYW19">
        <f>'SEGUIMIENTO CONVENIOS'!UYR572</f>
        <v>0</v>
      </c>
      <c r="UYX19">
        <f>'SEGUIMIENTO CONVENIOS'!UYS572</f>
        <v>0</v>
      </c>
      <c r="UYY19">
        <f>'SEGUIMIENTO CONVENIOS'!UYT572</f>
        <v>0</v>
      </c>
      <c r="UYZ19">
        <f>'SEGUIMIENTO CONVENIOS'!UYU572</f>
        <v>0</v>
      </c>
      <c r="UZA19">
        <f>'SEGUIMIENTO CONVENIOS'!UYV572</f>
        <v>0</v>
      </c>
      <c r="UZB19">
        <f>'SEGUIMIENTO CONVENIOS'!UYW572</f>
        <v>0</v>
      </c>
      <c r="UZC19">
        <f>'SEGUIMIENTO CONVENIOS'!UYX572</f>
        <v>0</v>
      </c>
      <c r="UZD19">
        <f>'SEGUIMIENTO CONVENIOS'!UYY572</f>
        <v>0</v>
      </c>
      <c r="UZE19">
        <f>'SEGUIMIENTO CONVENIOS'!UYZ572</f>
        <v>0</v>
      </c>
      <c r="UZF19">
        <f>'SEGUIMIENTO CONVENIOS'!UZA572</f>
        <v>0</v>
      </c>
      <c r="UZG19">
        <f>'SEGUIMIENTO CONVENIOS'!UZB572</f>
        <v>0</v>
      </c>
      <c r="UZH19">
        <f>'SEGUIMIENTO CONVENIOS'!UZC572</f>
        <v>0</v>
      </c>
      <c r="UZI19">
        <f>'SEGUIMIENTO CONVENIOS'!UZD572</f>
        <v>0</v>
      </c>
      <c r="UZJ19">
        <f>'SEGUIMIENTO CONVENIOS'!UZE572</f>
        <v>0</v>
      </c>
      <c r="UZK19">
        <f>'SEGUIMIENTO CONVENIOS'!UZF572</f>
        <v>0</v>
      </c>
      <c r="UZL19">
        <f>'SEGUIMIENTO CONVENIOS'!UZG572</f>
        <v>0</v>
      </c>
      <c r="UZM19">
        <f>'SEGUIMIENTO CONVENIOS'!UZH572</f>
        <v>0</v>
      </c>
      <c r="UZN19">
        <f>'SEGUIMIENTO CONVENIOS'!UZI572</f>
        <v>0</v>
      </c>
      <c r="UZO19">
        <f>'SEGUIMIENTO CONVENIOS'!UZJ572</f>
        <v>0</v>
      </c>
      <c r="UZP19">
        <f>'SEGUIMIENTO CONVENIOS'!UZK572</f>
        <v>0</v>
      </c>
      <c r="UZQ19">
        <f>'SEGUIMIENTO CONVENIOS'!UZL572</f>
        <v>0</v>
      </c>
      <c r="UZR19">
        <f>'SEGUIMIENTO CONVENIOS'!UZM572</f>
        <v>0</v>
      </c>
      <c r="UZS19">
        <f>'SEGUIMIENTO CONVENIOS'!UZN572</f>
        <v>0</v>
      </c>
      <c r="UZT19">
        <f>'SEGUIMIENTO CONVENIOS'!UZO572</f>
        <v>0</v>
      </c>
      <c r="UZU19">
        <f>'SEGUIMIENTO CONVENIOS'!UZP572</f>
        <v>0</v>
      </c>
      <c r="UZV19">
        <f>'SEGUIMIENTO CONVENIOS'!UZQ572</f>
        <v>0</v>
      </c>
      <c r="UZW19">
        <f>'SEGUIMIENTO CONVENIOS'!UZR572</f>
        <v>0</v>
      </c>
      <c r="UZX19">
        <f>'SEGUIMIENTO CONVENIOS'!UZS572</f>
        <v>0</v>
      </c>
      <c r="UZY19">
        <f>'SEGUIMIENTO CONVENIOS'!UZT572</f>
        <v>0</v>
      </c>
      <c r="UZZ19">
        <f>'SEGUIMIENTO CONVENIOS'!UZU572</f>
        <v>0</v>
      </c>
      <c r="VAA19">
        <f>'SEGUIMIENTO CONVENIOS'!UZV572</f>
        <v>0</v>
      </c>
      <c r="VAB19">
        <f>'SEGUIMIENTO CONVENIOS'!UZW572</f>
        <v>0</v>
      </c>
      <c r="VAC19">
        <f>'SEGUIMIENTO CONVENIOS'!UZX572</f>
        <v>0</v>
      </c>
      <c r="VAD19">
        <f>'SEGUIMIENTO CONVENIOS'!UZY572</f>
        <v>0</v>
      </c>
      <c r="VAE19">
        <f>'SEGUIMIENTO CONVENIOS'!UZZ572</f>
        <v>0</v>
      </c>
      <c r="VAF19">
        <f>'SEGUIMIENTO CONVENIOS'!VAA572</f>
        <v>0</v>
      </c>
      <c r="VAG19">
        <f>'SEGUIMIENTO CONVENIOS'!VAB572</f>
        <v>0</v>
      </c>
      <c r="VAH19">
        <f>'SEGUIMIENTO CONVENIOS'!VAC572</f>
        <v>0</v>
      </c>
      <c r="VAI19">
        <f>'SEGUIMIENTO CONVENIOS'!VAD572</f>
        <v>0</v>
      </c>
      <c r="VAJ19">
        <f>'SEGUIMIENTO CONVENIOS'!VAE572</f>
        <v>0</v>
      </c>
      <c r="VAK19">
        <f>'SEGUIMIENTO CONVENIOS'!VAF572</f>
        <v>0</v>
      </c>
      <c r="VAL19">
        <f>'SEGUIMIENTO CONVENIOS'!VAG572</f>
        <v>0</v>
      </c>
      <c r="VAM19">
        <f>'SEGUIMIENTO CONVENIOS'!VAH572</f>
        <v>0</v>
      </c>
      <c r="VAN19">
        <f>'SEGUIMIENTO CONVENIOS'!VAI572</f>
        <v>0</v>
      </c>
      <c r="VAO19">
        <f>'SEGUIMIENTO CONVENIOS'!VAJ572</f>
        <v>0</v>
      </c>
      <c r="VAP19">
        <f>'SEGUIMIENTO CONVENIOS'!VAK572</f>
        <v>0</v>
      </c>
      <c r="VAQ19">
        <f>'SEGUIMIENTO CONVENIOS'!VAL572</f>
        <v>0</v>
      </c>
      <c r="VAR19">
        <f>'SEGUIMIENTO CONVENIOS'!VAM572</f>
        <v>0</v>
      </c>
      <c r="VAS19">
        <f>'SEGUIMIENTO CONVENIOS'!VAN572</f>
        <v>0</v>
      </c>
      <c r="VAT19">
        <f>'SEGUIMIENTO CONVENIOS'!VAO572</f>
        <v>0</v>
      </c>
      <c r="VAU19">
        <f>'SEGUIMIENTO CONVENIOS'!VAP572</f>
        <v>0</v>
      </c>
      <c r="VAV19">
        <f>'SEGUIMIENTO CONVENIOS'!VAQ572</f>
        <v>0</v>
      </c>
      <c r="VAW19">
        <f>'SEGUIMIENTO CONVENIOS'!VAR572</f>
        <v>0</v>
      </c>
      <c r="VAX19">
        <f>'SEGUIMIENTO CONVENIOS'!VAS572</f>
        <v>0</v>
      </c>
      <c r="VAY19">
        <f>'SEGUIMIENTO CONVENIOS'!VAT572</f>
        <v>0</v>
      </c>
      <c r="VAZ19">
        <f>'SEGUIMIENTO CONVENIOS'!VAU572</f>
        <v>0</v>
      </c>
      <c r="VBA19">
        <f>'SEGUIMIENTO CONVENIOS'!VAV572</f>
        <v>0</v>
      </c>
      <c r="VBB19">
        <f>'SEGUIMIENTO CONVENIOS'!VAW572</f>
        <v>0</v>
      </c>
      <c r="VBC19">
        <f>'SEGUIMIENTO CONVENIOS'!VAX572</f>
        <v>0</v>
      </c>
      <c r="VBD19">
        <f>'SEGUIMIENTO CONVENIOS'!VAY572</f>
        <v>0</v>
      </c>
      <c r="VBE19">
        <f>'SEGUIMIENTO CONVENIOS'!VAZ572</f>
        <v>0</v>
      </c>
      <c r="VBF19">
        <f>'SEGUIMIENTO CONVENIOS'!VBA572</f>
        <v>0</v>
      </c>
      <c r="VBG19">
        <f>'SEGUIMIENTO CONVENIOS'!VBB572</f>
        <v>0</v>
      </c>
      <c r="VBH19">
        <f>'SEGUIMIENTO CONVENIOS'!VBC572</f>
        <v>0</v>
      </c>
      <c r="VBI19">
        <f>'SEGUIMIENTO CONVENIOS'!VBD572</f>
        <v>0</v>
      </c>
      <c r="VBJ19">
        <f>'SEGUIMIENTO CONVENIOS'!VBE572</f>
        <v>0</v>
      </c>
      <c r="VBK19">
        <f>'SEGUIMIENTO CONVENIOS'!VBF572</f>
        <v>0</v>
      </c>
      <c r="VBL19">
        <f>'SEGUIMIENTO CONVENIOS'!VBG572</f>
        <v>0</v>
      </c>
      <c r="VBM19">
        <f>'SEGUIMIENTO CONVENIOS'!VBH572</f>
        <v>0</v>
      </c>
      <c r="VBN19">
        <f>'SEGUIMIENTO CONVENIOS'!VBI572</f>
        <v>0</v>
      </c>
      <c r="VBO19">
        <f>'SEGUIMIENTO CONVENIOS'!VBJ572</f>
        <v>0</v>
      </c>
      <c r="VBP19">
        <f>'SEGUIMIENTO CONVENIOS'!VBK572</f>
        <v>0</v>
      </c>
      <c r="VBQ19">
        <f>'SEGUIMIENTO CONVENIOS'!VBL572</f>
        <v>0</v>
      </c>
      <c r="VBR19">
        <f>'SEGUIMIENTO CONVENIOS'!VBM572</f>
        <v>0</v>
      </c>
      <c r="VBS19">
        <f>'SEGUIMIENTO CONVENIOS'!VBN572</f>
        <v>0</v>
      </c>
      <c r="VBT19">
        <f>'SEGUIMIENTO CONVENIOS'!VBO572</f>
        <v>0</v>
      </c>
      <c r="VBU19">
        <f>'SEGUIMIENTO CONVENIOS'!VBP572</f>
        <v>0</v>
      </c>
      <c r="VBV19">
        <f>'SEGUIMIENTO CONVENIOS'!VBQ572</f>
        <v>0</v>
      </c>
      <c r="VBW19">
        <f>'SEGUIMIENTO CONVENIOS'!VBR572</f>
        <v>0</v>
      </c>
      <c r="VBX19">
        <f>'SEGUIMIENTO CONVENIOS'!VBS572</f>
        <v>0</v>
      </c>
      <c r="VBY19">
        <f>'SEGUIMIENTO CONVENIOS'!VBT572</f>
        <v>0</v>
      </c>
      <c r="VBZ19">
        <f>'SEGUIMIENTO CONVENIOS'!VBU572</f>
        <v>0</v>
      </c>
      <c r="VCA19">
        <f>'SEGUIMIENTO CONVENIOS'!VBV572</f>
        <v>0</v>
      </c>
      <c r="VCB19">
        <f>'SEGUIMIENTO CONVENIOS'!VBW572</f>
        <v>0</v>
      </c>
      <c r="VCC19">
        <f>'SEGUIMIENTO CONVENIOS'!VBX572</f>
        <v>0</v>
      </c>
      <c r="VCD19">
        <f>'SEGUIMIENTO CONVENIOS'!VBY572</f>
        <v>0</v>
      </c>
      <c r="VCE19">
        <f>'SEGUIMIENTO CONVENIOS'!VBZ572</f>
        <v>0</v>
      </c>
      <c r="VCF19">
        <f>'SEGUIMIENTO CONVENIOS'!VCA572</f>
        <v>0</v>
      </c>
      <c r="VCG19">
        <f>'SEGUIMIENTO CONVENIOS'!VCB572</f>
        <v>0</v>
      </c>
      <c r="VCH19">
        <f>'SEGUIMIENTO CONVENIOS'!VCC572</f>
        <v>0</v>
      </c>
      <c r="VCI19">
        <f>'SEGUIMIENTO CONVENIOS'!VCD572</f>
        <v>0</v>
      </c>
      <c r="VCJ19">
        <f>'SEGUIMIENTO CONVENIOS'!VCE572</f>
        <v>0</v>
      </c>
      <c r="VCK19">
        <f>'SEGUIMIENTO CONVENIOS'!VCF572</f>
        <v>0</v>
      </c>
      <c r="VCL19">
        <f>'SEGUIMIENTO CONVENIOS'!VCG572</f>
        <v>0</v>
      </c>
      <c r="VCM19">
        <f>'SEGUIMIENTO CONVENIOS'!VCH572</f>
        <v>0</v>
      </c>
      <c r="VCN19">
        <f>'SEGUIMIENTO CONVENIOS'!VCI572</f>
        <v>0</v>
      </c>
      <c r="VCO19">
        <f>'SEGUIMIENTO CONVENIOS'!VCJ572</f>
        <v>0</v>
      </c>
      <c r="VCP19">
        <f>'SEGUIMIENTO CONVENIOS'!VCK572</f>
        <v>0</v>
      </c>
      <c r="VCQ19">
        <f>'SEGUIMIENTO CONVENIOS'!VCL572</f>
        <v>0</v>
      </c>
      <c r="VCR19">
        <f>'SEGUIMIENTO CONVENIOS'!VCM572</f>
        <v>0</v>
      </c>
      <c r="VCS19">
        <f>'SEGUIMIENTO CONVENIOS'!VCN572</f>
        <v>0</v>
      </c>
      <c r="VCT19">
        <f>'SEGUIMIENTO CONVENIOS'!VCO572</f>
        <v>0</v>
      </c>
      <c r="VCU19">
        <f>'SEGUIMIENTO CONVENIOS'!VCP572</f>
        <v>0</v>
      </c>
      <c r="VCV19">
        <f>'SEGUIMIENTO CONVENIOS'!VCQ572</f>
        <v>0</v>
      </c>
      <c r="VCW19">
        <f>'SEGUIMIENTO CONVENIOS'!VCR572</f>
        <v>0</v>
      </c>
      <c r="VCX19">
        <f>'SEGUIMIENTO CONVENIOS'!VCS572</f>
        <v>0</v>
      </c>
      <c r="VCY19">
        <f>'SEGUIMIENTO CONVENIOS'!VCT572</f>
        <v>0</v>
      </c>
      <c r="VCZ19">
        <f>'SEGUIMIENTO CONVENIOS'!VCU572</f>
        <v>0</v>
      </c>
      <c r="VDA19">
        <f>'SEGUIMIENTO CONVENIOS'!VCV572</f>
        <v>0</v>
      </c>
      <c r="VDB19">
        <f>'SEGUIMIENTO CONVENIOS'!VCW572</f>
        <v>0</v>
      </c>
      <c r="VDC19">
        <f>'SEGUIMIENTO CONVENIOS'!VCX572</f>
        <v>0</v>
      </c>
      <c r="VDD19">
        <f>'SEGUIMIENTO CONVENIOS'!VCY572</f>
        <v>0</v>
      </c>
      <c r="VDE19">
        <f>'SEGUIMIENTO CONVENIOS'!VCZ572</f>
        <v>0</v>
      </c>
      <c r="VDF19">
        <f>'SEGUIMIENTO CONVENIOS'!VDA572</f>
        <v>0</v>
      </c>
      <c r="VDG19">
        <f>'SEGUIMIENTO CONVENIOS'!VDB572</f>
        <v>0</v>
      </c>
      <c r="VDH19">
        <f>'SEGUIMIENTO CONVENIOS'!VDC572</f>
        <v>0</v>
      </c>
      <c r="VDI19">
        <f>'SEGUIMIENTO CONVENIOS'!VDD572</f>
        <v>0</v>
      </c>
      <c r="VDJ19">
        <f>'SEGUIMIENTO CONVENIOS'!VDE572</f>
        <v>0</v>
      </c>
      <c r="VDK19">
        <f>'SEGUIMIENTO CONVENIOS'!VDF572</f>
        <v>0</v>
      </c>
      <c r="VDL19">
        <f>'SEGUIMIENTO CONVENIOS'!VDG572</f>
        <v>0</v>
      </c>
      <c r="VDM19">
        <f>'SEGUIMIENTO CONVENIOS'!VDH572</f>
        <v>0</v>
      </c>
      <c r="VDN19">
        <f>'SEGUIMIENTO CONVENIOS'!VDI572</f>
        <v>0</v>
      </c>
      <c r="VDO19">
        <f>'SEGUIMIENTO CONVENIOS'!VDJ572</f>
        <v>0</v>
      </c>
      <c r="VDP19">
        <f>'SEGUIMIENTO CONVENIOS'!VDK572</f>
        <v>0</v>
      </c>
      <c r="VDQ19">
        <f>'SEGUIMIENTO CONVENIOS'!VDL572</f>
        <v>0</v>
      </c>
      <c r="VDR19">
        <f>'SEGUIMIENTO CONVENIOS'!VDM572</f>
        <v>0</v>
      </c>
      <c r="VDS19">
        <f>'SEGUIMIENTO CONVENIOS'!VDN572</f>
        <v>0</v>
      </c>
      <c r="VDT19">
        <f>'SEGUIMIENTO CONVENIOS'!VDO572</f>
        <v>0</v>
      </c>
      <c r="VDU19">
        <f>'SEGUIMIENTO CONVENIOS'!VDP572</f>
        <v>0</v>
      </c>
      <c r="VDV19">
        <f>'SEGUIMIENTO CONVENIOS'!VDQ572</f>
        <v>0</v>
      </c>
      <c r="VDW19">
        <f>'SEGUIMIENTO CONVENIOS'!VDR572</f>
        <v>0</v>
      </c>
      <c r="VDX19">
        <f>'SEGUIMIENTO CONVENIOS'!VDS572</f>
        <v>0</v>
      </c>
      <c r="VDY19">
        <f>'SEGUIMIENTO CONVENIOS'!VDT572</f>
        <v>0</v>
      </c>
      <c r="VDZ19">
        <f>'SEGUIMIENTO CONVENIOS'!VDU572</f>
        <v>0</v>
      </c>
      <c r="VEA19">
        <f>'SEGUIMIENTO CONVENIOS'!VDV572</f>
        <v>0</v>
      </c>
      <c r="VEB19">
        <f>'SEGUIMIENTO CONVENIOS'!VDW572</f>
        <v>0</v>
      </c>
      <c r="VEC19">
        <f>'SEGUIMIENTO CONVENIOS'!VDX572</f>
        <v>0</v>
      </c>
      <c r="VED19">
        <f>'SEGUIMIENTO CONVENIOS'!VDY572</f>
        <v>0</v>
      </c>
      <c r="VEE19">
        <f>'SEGUIMIENTO CONVENIOS'!VDZ572</f>
        <v>0</v>
      </c>
      <c r="VEF19">
        <f>'SEGUIMIENTO CONVENIOS'!VEA572</f>
        <v>0</v>
      </c>
      <c r="VEG19">
        <f>'SEGUIMIENTO CONVENIOS'!VEB572</f>
        <v>0</v>
      </c>
      <c r="VEH19">
        <f>'SEGUIMIENTO CONVENIOS'!VEC572</f>
        <v>0</v>
      </c>
      <c r="VEI19">
        <f>'SEGUIMIENTO CONVENIOS'!VED572</f>
        <v>0</v>
      </c>
      <c r="VEJ19">
        <f>'SEGUIMIENTO CONVENIOS'!VEE572</f>
        <v>0</v>
      </c>
      <c r="VEK19">
        <f>'SEGUIMIENTO CONVENIOS'!VEF572</f>
        <v>0</v>
      </c>
      <c r="VEL19">
        <f>'SEGUIMIENTO CONVENIOS'!VEG572</f>
        <v>0</v>
      </c>
      <c r="VEM19">
        <f>'SEGUIMIENTO CONVENIOS'!VEH572</f>
        <v>0</v>
      </c>
      <c r="VEN19">
        <f>'SEGUIMIENTO CONVENIOS'!VEI572</f>
        <v>0</v>
      </c>
      <c r="VEO19">
        <f>'SEGUIMIENTO CONVENIOS'!VEJ572</f>
        <v>0</v>
      </c>
      <c r="VEP19">
        <f>'SEGUIMIENTO CONVENIOS'!VEK572</f>
        <v>0</v>
      </c>
      <c r="VEQ19">
        <f>'SEGUIMIENTO CONVENIOS'!VEL572</f>
        <v>0</v>
      </c>
      <c r="VER19">
        <f>'SEGUIMIENTO CONVENIOS'!VEM572</f>
        <v>0</v>
      </c>
      <c r="VES19">
        <f>'SEGUIMIENTO CONVENIOS'!VEN572</f>
        <v>0</v>
      </c>
      <c r="VET19">
        <f>'SEGUIMIENTO CONVENIOS'!VEO572</f>
        <v>0</v>
      </c>
      <c r="VEU19">
        <f>'SEGUIMIENTO CONVENIOS'!VEP572</f>
        <v>0</v>
      </c>
      <c r="VEV19">
        <f>'SEGUIMIENTO CONVENIOS'!VEQ572</f>
        <v>0</v>
      </c>
      <c r="VEW19">
        <f>'SEGUIMIENTO CONVENIOS'!VER572</f>
        <v>0</v>
      </c>
      <c r="VEX19">
        <f>'SEGUIMIENTO CONVENIOS'!VES572</f>
        <v>0</v>
      </c>
      <c r="VEY19">
        <f>'SEGUIMIENTO CONVENIOS'!VET572</f>
        <v>0</v>
      </c>
      <c r="VEZ19">
        <f>'SEGUIMIENTO CONVENIOS'!VEU572</f>
        <v>0</v>
      </c>
      <c r="VFA19">
        <f>'SEGUIMIENTO CONVENIOS'!VEV572</f>
        <v>0</v>
      </c>
      <c r="VFB19">
        <f>'SEGUIMIENTO CONVENIOS'!VEW572</f>
        <v>0</v>
      </c>
      <c r="VFC19">
        <f>'SEGUIMIENTO CONVENIOS'!VEX572</f>
        <v>0</v>
      </c>
      <c r="VFD19">
        <f>'SEGUIMIENTO CONVENIOS'!VEY572</f>
        <v>0</v>
      </c>
      <c r="VFE19">
        <f>'SEGUIMIENTO CONVENIOS'!VEZ572</f>
        <v>0</v>
      </c>
      <c r="VFF19">
        <f>'SEGUIMIENTO CONVENIOS'!VFA572</f>
        <v>0</v>
      </c>
      <c r="VFG19">
        <f>'SEGUIMIENTO CONVENIOS'!VFB572</f>
        <v>0</v>
      </c>
      <c r="VFH19">
        <f>'SEGUIMIENTO CONVENIOS'!VFC572</f>
        <v>0</v>
      </c>
      <c r="VFI19">
        <f>'SEGUIMIENTO CONVENIOS'!VFD572</f>
        <v>0</v>
      </c>
      <c r="VFJ19">
        <f>'SEGUIMIENTO CONVENIOS'!VFE572</f>
        <v>0</v>
      </c>
      <c r="VFK19">
        <f>'SEGUIMIENTO CONVENIOS'!VFF572</f>
        <v>0</v>
      </c>
      <c r="VFL19">
        <f>'SEGUIMIENTO CONVENIOS'!VFG572</f>
        <v>0</v>
      </c>
      <c r="VFM19">
        <f>'SEGUIMIENTO CONVENIOS'!VFH572</f>
        <v>0</v>
      </c>
      <c r="VFN19">
        <f>'SEGUIMIENTO CONVENIOS'!VFI572</f>
        <v>0</v>
      </c>
      <c r="VFO19">
        <f>'SEGUIMIENTO CONVENIOS'!VFJ572</f>
        <v>0</v>
      </c>
      <c r="VFP19">
        <f>'SEGUIMIENTO CONVENIOS'!VFK572</f>
        <v>0</v>
      </c>
      <c r="VFQ19">
        <f>'SEGUIMIENTO CONVENIOS'!VFL572</f>
        <v>0</v>
      </c>
      <c r="VFR19">
        <f>'SEGUIMIENTO CONVENIOS'!VFM572</f>
        <v>0</v>
      </c>
      <c r="VFS19">
        <f>'SEGUIMIENTO CONVENIOS'!VFN572</f>
        <v>0</v>
      </c>
      <c r="VFT19">
        <f>'SEGUIMIENTO CONVENIOS'!VFO572</f>
        <v>0</v>
      </c>
      <c r="VFU19">
        <f>'SEGUIMIENTO CONVENIOS'!VFP572</f>
        <v>0</v>
      </c>
      <c r="VFV19">
        <f>'SEGUIMIENTO CONVENIOS'!VFQ572</f>
        <v>0</v>
      </c>
      <c r="VFW19">
        <f>'SEGUIMIENTO CONVENIOS'!VFR572</f>
        <v>0</v>
      </c>
      <c r="VFX19">
        <f>'SEGUIMIENTO CONVENIOS'!VFS572</f>
        <v>0</v>
      </c>
      <c r="VFY19">
        <f>'SEGUIMIENTO CONVENIOS'!VFT572</f>
        <v>0</v>
      </c>
      <c r="VFZ19">
        <f>'SEGUIMIENTO CONVENIOS'!VFU572</f>
        <v>0</v>
      </c>
      <c r="VGA19">
        <f>'SEGUIMIENTO CONVENIOS'!VFV572</f>
        <v>0</v>
      </c>
      <c r="VGB19">
        <f>'SEGUIMIENTO CONVENIOS'!VFW572</f>
        <v>0</v>
      </c>
      <c r="VGC19">
        <f>'SEGUIMIENTO CONVENIOS'!VFX572</f>
        <v>0</v>
      </c>
      <c r="VGD19">
        <f>'SEGUIMIENTO CONVENIOS'!VFY572</f>
        <v>0</v>
      </c>
      <c r="VGE19">
        <f>'SEGUIMIENTO CONVENIOS'!VFZ572</f>
        <v>0</v>
      </c>
      <c r="VGF19">
        <f>'SEGUIMIENTO CONVENIOS'!VGA572</f>
        <v>0</v>
      </c>
      <c r="VGG19">
        <f>'SEGUIMIENTO CONVENIOS'!VGB572</f>
        <v>0</v>
      </c>
      <c r="VGH19">
        <f>'SEGUIMIENTO CONVENIOS'!VGC572</f>
        <v>0</v>
      </c>
      <c r="VGI19">
        <f>'SEGUIMIENTO CONVENIOS'!VGD572</f>
        <v>0</v>
      </c>
      <c r="VGJ19">
        <f>'SEGUIMIENTO CONVENIOS'!VGE572</f>
        <v>0</v>
      </c>
      <c r="VGK19">
        <f>'SEGUIMIENTO CONVENIOS'!VGF572</f>
        <v>0</v>
      </c>
      <c r="VGL19">
        <f>'SEGUIMIENTO CONVENIOS'!VGG572</f>
        <v>0</v>
      </c>
      <c r="VGM19">
        <f>'SEGUIMIENTO CONVENIOS'!VGH572</f>
        <v>0</v>
      </c>
      <c r="VGN19">
        <f>'SEGUIMIENTO CONVENIOS'!VGI572</f>
        <v>0</v>
      </c>
      <c r="VGO19">
        <f>'SEGUIMIENTO CONVENIOS'!VGJ572</f>
        <v>0</v>
      </c>
      <c r="VGP19">
        <f>'SEGUIMIENTO CONVENIOS'!VGK572</f>
        <v>0</v>
      </c>
      <c r="VGQ19">
        <f>'SEGUIMIENTO CONVENIOS'!VGL572</f>
        <v>0</v>
      </c>
      <c r="VGR19">
        <f>'SEGUIMIENTO CONVENIOS'!VGM572</f>
        <v>0</v>
      </c>
      <c r="VGS19">
        <f>'SEGUIMIENTO CONVENIOS'!VGN572</f>
        <v>0</v>
      </c>
      <c r="VGT19">
        <f>'SEGUIMIENTO CONVENIOS'!VGO572</f>
        <v>0</v>
      </c>
      <c r="VGU19">
        <f>'SEGUIMIENTO CONVENIOS'!VGP572</f>
        <v>0</v>
      </c>
      <c r="VGV19">
        <f>'SEGUIMIENTO CONVENIOS'!VGQ572</f>
        <v>0</v>
      </c>
      <c r="VGW19">
        <f>'SEGUIMIENTO CONVENIOS'!VGR572</f>
        <v>0</v>
      </c>
      <c r="VGX19">
        <f>'SEGUIMIENTO CONVENIOS'!VGS572</f>
        <v>0</v>
      </c>
      <c r="VGY19">
        <f>'SEGUIMIENTO CONVENIOS'!VGT572</f>
        <v>0</v>
      </c>
      <c r="VGZ19">
        <f>'SEGUIMIENTO CONVENIOS'!VGU572</f>
        <v>0</v>
      </c>
      <c r="VHA19">
        <f>'SEGUIMIENTO CONVENIOS'!VGV572</f>
        <v>0</v>
      </c>
      <c r="VHB19">
        <f>'SEGUIMIENTO CONVENIOS'!VGW572</f>
        <v>0</v>
      </c>
      <c r="VHC19">
        <f>'SEGUIMIENTO CONVENIOS'!VGX572</f>
        <v>0</v>
      </c>
      <c r="VHD19">
        <f>'SEGUIMIENTO CONVENIOS'!VGY572</f>
        <v>0</v>
      </c>
      <c r="VHE19">
        <f>'SEGUIMIENTO CONVENIOS'!VGZ572</f>
        <v>0</v>
      </c>
      <c r="VHF19">
        <f>'SEGUIMIENTO CONVENIOS'!VHA572</f>
        <v>0</v>
      </c>
      <c r="VHG19">
        <f>'SEGUIMIENTO CONVENIOS'!VHB572</f>
        <v>0</v>
      </c>
      <c r="VHH19">
        <f>'SEGUIMIENTO CONVENIOS'!VHC572</f>
        <v>0</v>
      </c>
      <c r="VHI19">
        <f>'SEGUIMIENTO CONVENIOS'!VHD572</f>
        <v>0</v>
      </c>
      <c r="VHJ19">
        <f>'SEGUIMIENTO CONVENIOS'!VHE572</f>
        <v>0</v>
      </c>
      <c r="VHK19">
        <f>'SEGUIMIENTO CONVENIOS'!VHF572</f>
        <v>0</v>
      </c>
      <c r="VHL19">
        <f>'SEGUIMIENTO CONVENIOS'!VHG572</f>
        <v>0</v>
      </c>
      <c r="VHM19">
        <f>'SEGUIMIENTO CONVENIOS'!VHH572</f>
        <v>0</v>
      </c>
      <c r="VHN19">
        <f>'SEGUIMIENTO CONVENIOS'!VHI572</f>
        <v>0</v>
      </c>
      <c r="VHO19">
        <f>'SEGUIMIENTO CONVENIOS'!VHJ572</f>
        <v>0</v>
      </c>
      <c r="VHP19">
        <f>'SEGUIMIENTO CONVENIOS'!VHK572</f>
        <v>0</v>
      </c>
      <c r="VHQ19">
        <f>'SEGUIMIENTO CONVENIOS'!VHL572</f>
        <v>0</v>
      </c>
      <c r="VHR19">
        <f>'SEGUIMIENTO CONVENIOS'!VHM572</f>
        <v>0</v>
      </c>
      <c r="VHS19">
        <f>'SEGUIMIENTO CONVENIOS'!VHN572</f>
        <v>0</v>
      </c>
      <c r="VHT19">
        <f>'SEGUIMIENTO CONVENIOS'!VHO572</f>
        <v>0</v>
      </c>
      <c r="VHU19">
        <f>'SEGUIMIENTO CONVENIOS'!VHP572</f>
        <v>0</v>
      </c>
      <c r="VHV19">
        <f>'SEGUIMIENTO CONVENIOS'!VHQ572</f>
        <v>0</v>
      </c>
      <c r="VHW19">
        <f>'SEGUIMIENTO CONVENIOS'!VHR572</f>
        <v>0</v>
      </c>
      <c r="VHX19">
        <f>'SEGUIMIENTO CONVENIOS'!VHS572</f>
        <v>0</v>
      </c>
      <c r="VHY19">
        <f>'SEGUIMIENTO CONVENIOS'!VHT572</f>
        <v>0</v>
      </c>
      <c r="VHZ19">
        <f>'SEGUIMIENTO CONVENIOS'!VHU572</f>
        <v>0</v>
      </c>
      <c r="VIA19">
        <f>'SEGUIMIENTO CONVENIOS'!VHV572</f>
        <v>0</v>
      </c>
      <c r="VIB19">
        <f>'SEGUIMIENTO CONVENIOS'!VHW572</f>
        <v>0</v>
      </c>
      <c r="VIC19">
        <f>'SEGUIMIENTO CONVENIOS'!VHX572</f>
        <v>0</v>
      </c>
      <c r="VID19">
        <f>'SEGUIMIENTO CONVENIOS'!VHY572</f>
        <v>0</v>
      </c>
      <c r="VIE19">
        <f>'SEGUIMIENTO CONVENIOS'!VHZ572</f>
        <v>0</v>
      </c>
      <c r="VIF19">
        <f>'SEGUIMIENTO CONVENIOS'!VIA572</f>
        <v>0</v>
      </c>
      <c r="VIG19">
        <f>'SEGUIMIENTO CONVENIOS'!VIB572</f>
        <v>0</v>
      </c>
      <c r="VIH19">
        <f>'SEGUIMIENTO CONVENIOS'!VIC572</f>
        <v>0</v>
      </c>
      <c r="VII19">
        <f>'SEGUIMIENTO CONVENIOS'!VID572</f>
        <v>0</v>
      </c>
      <c r="VIJ19">
        <f>'SEGUIMIENTO CONVENIOS'!VIE572</f>
        <v>0</v>
      </c>
      <c r="VIK19">
        <f>'SEGUIMIENTO CONVENIOS'!VIF572</f>
        <v>0</v>
      </c>
      <c r="VIL19">
        <f>'SEGUIMIENTO CONVENIOS'!VIG572</f>
        <v>0</v>
      </c>
      <c r="VIM19">
        <f>'SEGUIMIENTO CONVENIOS'!VIH572</f>
        <v>0</v>
      </c>
      <c r="VIN19">
        <f>'SEGUIMIENTO CONVENIOS'!VII572</f>
        <v>0</v>
      </c>
      <c r="VIO19">
        <f>'SEGUIMIENTO CONVENIOS'!VIJ572</f>
        <v>0</v>
      </c>
      <c r="VIP19">
        <f>'SEGUIMIENTO CONVENIOS'!VIK572</f>
        <v>0</v>
      </c>
      <c r="VIQ19">
        <f>'SEGUIMIENTO CONVENIOS'!VIL572</f>
        <v>0</v>
      </c>
      <c r="VIR19">
        <f>'SEGUIMIENTO CONVENIOS'!VIM572</f>
        <v>0</v>
      </c>
      <c r="VIS19">
        <f>'SEGUIMIENTO CONVENIOS'!VIN572</f>
        <v>0</v>
      </c>
      <c r="VIT19">
        <f>'SEGUIMIENTO CONVENIOS'!VIO572</f>
        <v>0</v>
      </c>
      <c r="VIU19">
        <f>'SEGUIMIENTO CONVENIOS'!VIP572</f>
        <v>0</v>
      </c>
      <c r="VIV19">
        <f>'SEGUIMIENTO CONVENIOS'!VIQ572</f>
        <v>0</v>
      </c>
      <c r="VIW19">
        <f>'SEGUIMIENTO CONVENIOS'!VIR572</f>
        <v>0</v>
      </c>
      <c r="VIX19">
        <f>'SEGUIMIENTO CONVENIOS'!VIS572</f>
        <v>0</v>
      </c>
      <c r="VIY19">
        <f>'SEGUIMIENTO CONVENIOS'!VIT572</f>
        <v>0</v>
      </c>
      <c r="VIZ19">
        <f>'SEGUIMIENTO CONVENIOS'!VIU572</f>
        <v>0</v>
      </c>
      <c r="VJA19">
        <f>'SEGUIMIENTO CONVENIOS'!VIV572</f>
        <v>0</v>
      </c>
      <c r="VJB19">
        <f>'SEGUIMIENTO CONVENIOS'!VIW572</f>
        <v>0</v>
      </c>
      <c r="VJC19">
        <f>'SEGUIMIENTO CONVENIOS'!VIX572</f>
        <v>0</v>
      </c>
      <c r="VJD19">
        <f>'SEGUIMIENTO CONVENIOS'!VIY572</f>
        <v>0</v>
      </c>
      <c r="VJE19">
        <f>'SEGUIMIENTO CONVENIOS'!VIZ572</f>
        <v>0</v>
      </c>
      <c r="VJF19">
        <f>'SEGUIMIENTO CONVENIOS'!VJA572</f>
        <v>0</v>
      </c>
      <c r="VJG19">
        <f>'SEGUIMIENTO CONVENIOS'!VJB572</f>
        <v>0</v>
      </c>
      <c r="VJH19">
        <f>'SEGUIMIENTO CONVENIOS'!VJC572</f>
        <v>0</v>
      </c>
      <c r="VJI19">
        <f>'SEGUIMIENTO CONVENIOS'!VJD572</f>
        <v>0</v>
      </c>
      <c r="VJJ19">
        <f>'SEGUIMIENTO CONVENIOS'!VJE572</f>
        <v>0</v>
      </c>
      <c r="VJK19">
        <f>'SEGUIMIENTO CONVENIOS'!VJF572</f>
        <v>0</v>
      </c>
      <c r="VJL19">
        <f>'SEGUIMIENTO CONVENIOS'!VJG572</f>
        <v>0</v>
      </c>
      <c r="VJM19">
        <f>'SEGUIMIENTO CONVENIOS'!VJH572</f>
        <v>0</v>
      </c>
      <c r="VJN19">
        <f>'SEGUIMIENTO CONVENIOS'!VJI572</f>
        <v>0</v>
      </c>
      <c r="VJO19">
        <f>'SEGUIMIENTO CONVENIOS'!VJJ572</f>
        <v>0</v>
      </c>
      <c r="VJP19">
        <f>'SEGUIMIENTO CONVENIOS'!VJK572</f>
        <v>0</v>
      </c>
      <c r="VJQ19">
        <f>'SEGUIMIENTO CONVENIOS'!VJL572</f>
        <v>0</v>
      </c>
      <c r="VJR19">
        <f>'SEGUIMIENTO CONVENIOS'!VJM572</f>
        <v>0</v>
      </c>
      <c r="VJS19">
        <f>'SEGUIMIENTO CONVENIOS'!VJN572</f>
        <v>0</v>
      </c>
      <c r="VJT19">
        <f>'SEGUIMIENTO CONVENIOS'!VJO572</f>
        <v>0</v>
      </c>
      <c r="VJU19">
        <f>'SEGUIMIENTO CONVENIOS'!VJP572</f>
        <v>0</v>
      </c>
      <c r="VJV19">
        <f>'SEGUIMIENTO CONVENIOS'!VJQ572</f>
        <v>0</v>
      </c>
      <c r="VJW19">
        <f>'SEGUIMIENTO CONVENIOS'!VJR572</f>
        <v>0</v>
      </c>
      <c r="VJX19">
        <f>'SEGUIMIENTO CONVENIOS'!VJS572</f>
        <v>0</v>
      </c>
      <c r="VJY19">
        <f>'SEGUIMIENTO CONVENIOS'!VJT572</f>
        <v>0</v>
      </c>
      <c r="VJZ19">
        <f>'SEGUIMIENTO CONVENIOS'!VJU572</f>
        <v>0</v>
      </c>
      <c r="VKA19">
        <f>'SEGUIMIENTO CONVENIOS'!VJV572</f>
        <v>0</v>
      </c>
      <c r="VKB19">
        <f>'SEGUIMIENTO CONVENIOS'!VJW572</f>
        <v>0</v>
      </c>
      <c r="VKC19">
        <f>'SEGUIMIENTO CONVENIOS'!VJX572</f>
        <v>0</v>
      </c>
      <c r="VKD19">
        <f>'SEGUIMIENTO CONVENIOS'!VJY572</f>
        <v>0</v>
      </c>
      <c r="VKE19">
        <f>'SEGUIMIENTO CONVENIOS'!VJZ572</f>
        <v>0</v>
      </c>
      <c r="VKF19">
        <f>'SEGUIMIENTO CONVENIOS'!VKA572</f>
        <v>0</v>
      </c>
      <c r="VKG19">
        <f>'SEGUIMIENTO CONVENIOS'!VKB572</f>
        <v>0</v>
      </c>
      <c r="VKH19">
        <f>'SEGUIMIENTO CONVENIOS'!VKC572</f>
        <v>0</v>
      </c>
      <c r="VKI19">
        <f>'SEGUIMIENTO CONVENIOS'!VKD572</f>
        <v>0</v>
      </c>
      <c r="VKJ19">
        <f>'SEGUIMIENTO CONVENIOS'!VKE572</f>
        <v>0</v>
      </c>
      <c r="VKK19">
        <f>'SEGUIMIENTO CONVENIOS'!VKF572</f>
        <v>0</v>
      </c>
      <c r="VKL19">
        <f>'SEGUIMIENTO CONVENIOS'!VKG572</f>
        <v>0</v>
      </c>
      <c r="VKM19">
        <f>'SEGUIMIENTO CONVENIOS'!VKH572</f>
        <v>0</v>
      </c>
      <c r="VKN19">
        <f>'SEGUIMIENTO CONVENIOS'!VKI572</f>
        <v>0</v>
      </c>
      <c r="VKO19">
        <f>'SEGUIMIENTO CONVENIOS'!VKJ572</f>
        <v>0</v>
      </c>
      <c r="VKP19">
        <f>'SEGUIMIENTO CONVENIOS'!VKK572</f>
        <v>0</v>
      </c>
      <c r="VKQ19">
        <f>'SEGUIMIENTO CONVENIOS'!VKL572</f>
        <v>0</v>
      </c>
      <c r="VKR19">
        <f>'SEGUIMIENTO CONVENIOS'!VKM572</f>
        <v>0</v>
      </c>
      <c r="VKS19">
        <f>'SEGUIMIENTO CONVENIOS'!VKN572</f>
        <v>0</v>
      </c>
      <c r="VKT19">
        <f>'SEGUIMIENTO CONVENIOS'!VKO572</f>
        <v>0</v>
      </c>
      <c r="VKU19">
        <f>'SEGUIMIENTO CONVENIOS'!VKP572</f>
        <v>0</v>
      </c>
      <c r="VKV19">
        <f>'SEGUIMIENTO CONVENIOS'!VKQ572</f>
        <v>0</v>
      </c>
      <c r="VKW19">
        <f>'SEGUIMIENTO CONVENIOS'!VKR572</f>
        <v>0</v>
      </c>
      <c r="VKX19">
        <f>'SEGUIMIENTO CONVENIOS'!VKS572</f>
        <v>0</v>
      </c>
      <c r="VKY19">
        <f>'SEGUIMIENTO CONVENIOS'!VKT572</f>
        <v>0</v>
      </c>
      <c r="VKZ19">
        <f>'SEGUIMIENTO CONVENIOS'!VKU572</f>
        <v>0</v>
      </c>
      <c r="VLA19">
        <f>'SEGUIMIENTO CONVENIOS'!VKV572</f>
        <v>0</v>
      </c>
      <c r="VLB19">
        <f>'SEGUIMIENTO CONVENIOS'!VKW572</f>
        <v>0</v>
      </c>
      <c r="VLC19">
        <f>'SEGUIMIENTO CONVENIOS'!VKX572</f>
        <v>0</v>
      </c>
      <c r="VLD19">
        <f>'SEGUIMIENTO CONVENIOS'!VKY572</f>
        <v>0</v>
      </c>
      <c r="VLE19">
        <f>'SEGUIMIENTO CONVENIOS'!VKZ572</f>
        <v>0</v>
      </c>
      <c r="VLF19">
        <f>'SEGUIMIENTO CONVENIOS'!VLA572</f>
        <v>0</v>
      </c>
      <c r="VLG19">
        <f>'SEGUIMIENTO CONVENIOS'!VLB572</f>
        <v>0</v>
      </c>
      <c r="VLH19">
        <f>'SEGUIMIENTO CONVENIOS'!VLC572</f>
        <v>0</v>
      </c>
      <c r="VLI19">
        <f>'SEGUIMIENTO CONVENIOS'!VLD572</f>
        <v>0</v>
      </c>
      <c r="VLJ19">
        <f>'SEGUIMIENTO CONVENIOS'!VLE572</f>
        <v>0</v>
      </c>
      <c r="VLK19">
        <f>'SEGUIMIENTO CONVENIOS'!VLF572</f>
        <v>0</v>
      </c>
      <c r="VLL19">
        <f>'SEGUIMIENTO CONVENIOS'!VLG572</f>
        <v>0</v>
      </c>
      <c r="VLM19">
        <f>'SEGUIMIENTO CONVENIOS'!VLH572</f>
        <v>0</v>
      </c>
      <c r="VLN19">
        <f>'SEGUIMIENTO CONVENIOS'!VLI572</f>
        <v>0</v>
      </c>
      <c r="VLO19">
        <f>'SEGUIMIENTO CONVENIOS'!VLJ572</f>
        <v>0</v>
      </c>
      <c r="VLP19">
        <f>'SEGUIMIENTO CONVENIOS'!VLK572</f>
        <v>0</v>
      </c>
      <c r="VLQ19">
        <f>'SEGUIMIENTO CONVENIOS'!VLL572</f>
        <v>0</v>
      </c>
      <c r="VLR19">
        <f>'SEGUIMIENTO CONVENIOS'!VLM572</f>
        <v>0</v>
      </c>
      <c r="VLS19">
        <f>'SEGUIMIENTO CONVENIOS'!VLN572</f>
        <v>0</v>
      </c>
      <c r="VLT19">
        <f>'SEGUIMIENTO CONVENIOS'!VLO572</f>
        <v>0</v>
      </c>
      <c r="VLU19">
        <f>'SEGUIMIENTO CONVENIOS'!VLP572</f>
        <v>0</v>
      </c>
      <c r="VLV19">
        <f>'SEGUIMIENTO CONVENIOS'!VLQ572</f>
        <v>0</v>
      </c>
      <c r="VLW19">
        <f>'SEGUIMIENTO CONVENIOS'!VLR572</f>
        <v>0</v>
      </c>
      <c r="VLX19">
        <f>'SEGUIMIENTO CONVENIOS'!VLS572</f>
        <v>0</v>
      </c>
      <c r="VLY19">
        <f>'SEGUIMIENTO CONVENIOS'!VLT572</f>
        <v>0</v>
      </c>
      <c r="VLZ19">
        <f>'SEGUIMIENTO CONVENIOS'!VLU572</f>
        <v>0</v>
      </c>
      <c r="VMA19">
        <f>'SEGUIMIENTO CONVENIOS'!VLV572</f>
        <v>0</v>
      </c>
      <c r="VMB19">
        <f>'SEGUIMIENTO CONVENIOS'!VLW572</f>
        <v>0</v>
      </c>
      <c r="VMC19">
        <f>'SEGUIMIENTO CONVENIOS'!VLX572</f>
        <v>0</v>
      </c>
      <c r="VMD19">
        <f>'SEGUIMIENTO CONVENIOS'!VLY572</f>
        <v>0</v>
      </c>
      <c r="VME19">
        <f>'SEGUIMIENTO CONVENIOS'!VLZ572</f>
        <v>0</v>
      </c>
      <c r="VMF19">
        <f>'SEGUIMIENTO CONVENIOS'!VMA572</f>
        <v>0</v>
      </c>
      <c r="VMG19">
        <f>'SEGUIMIENTO CONVENIOS'!VMB572</f>
        <v>0</v>
      </c>
      <c r="VMH19">
        <f>'SEGUIMIENTO CONVENIOS'!VMC572</f>
        <v>0</v>
      </c>
      <c r="VMI19">
        <f>'SEGUIMIENTO CONVENIOS'!VMD572</f>
        <v>0</v>
      </c>
      <c r="VMJ19">
        <f>'SEGUIMIENTO CONVENIOS'!VME572</f>
        <v>0</v>
      </c>
      <c r="VMK19">
        <f>'SEGUIMIENTO CONVENIOS'!VMF572</f>
        <v>0</v>
      </c>
      <c r="VML19">
        <f>'SEGUIMIENTO CONVENIOS'!VMG572</f>
        <v>0</v>
      </c>
      <c r="VMM19">
        <f>'SEGUIMIENTO CONVENIOS'!VMH572</f>
        <v>0</v>
      </c>
      <c r="VMN19">
        <f>'SEGUIMIENTO CONVENIOS'!VMI572</f>
        <v>0</v>
      </c>
      <c r="VMO19">
        <f>'SEGUIMIENTO CONVENIOS'!VMJ572</f>
        <v>0</v>
      </c>
      <c r="VMP19">
        <f>'SEGUIMIENTO CONVENIOS'!VMK572</f>
        <v>0</v>
      </c>
      <c r="VMQ19">
        <f>'SEGUIMIENTO CONVENIOS'!VML572</f>
        <v>0</v>
      </c>
      <c r="VMR19">
        <f>'SEGUIMIENTO CONVENIOS'!VMM572</f>
        <v>0</v>
      </c>
      <c r="VMS19">
        <f>'SEGUIMIENTO CONVENIOS'!VMN572</f>
        <v>0</v>
      </c>
      <c r="VMT19">
        <f>'SEGUIMIENTO CONVENIOS'!VMO572</f>
        <v>0</v>
      </c>
      <c r="VMU19">
        <f>'SEGUIMIENTO CONVENIOS'!VMP572</f>
        <v>0</v>
      </c>
      <c r="VMV19">
        <f>'SEGUIMIENTO CONVENIOS'!VMQ572</f>
        <v>0</v>
      </c>
      <c r="VMW19">
        <f>'SEGUIMIENTO CONVENIOS'!VMR572</f>
        <v>0</v>
      </c>
      <c r="VMX19">
        <f>'SEGUIMIENTO CONVENIOS'!VMS572</f>
        <v>0</v>
      </c>
      <c r="VMY19">
        <f>'SEGUIMIENTO CONVENIOS'!VMT572</f>
        <v>0</v>
      </c>
      <c r="VMZ19">
        <f>'SEGUIMIENTO CONVENIOS'!VMU572</f>
        <v>0</v>
      </c>
      <c r="VNA19">
        <f>'SEGUIMIENTO CONVENIOS'!VMV572</f>
        <v>0</v>
      </c>
      <c r="VNB19">
        <f>'SEGUIMIENTO CONVENIOS'!VMW572</f>
        <v>0</v>
      </c>
      <c r="VNC19">
        <f>'SEGUIMIENTO CONVENIOS'!VMX572</f>
        <v>0</v>
      </c>
      <c r="VND19">
        <f>'SEGUIMIENTO CONVENIOS'!VMY572</f>
        <v>0</v>
      </c>
      <c r="VNE19">
        <f>'SEGUIMIENTO CONVENIOS'!VMZ572</f>
        <v>0</v>
      </c>
      <c r="VNF19">
        <f>'SEGUIMIENTO CONVENIOS'!VNA572</f>
        <v>0</v>
      </c>
      <c r="VNG19">
        <f>'SEGUIMIENTO CONVENIOS'!VNB572</f>
        <v>0</v>
      </c>
      <c r="VNH19">
        <f>'SEGUIMIENTO CONVENIOS'!VNC572</f>
        <v>0</v>
      </c>
      <c r="VNI19">
        <f>'SEGUIMIENTO CONVENIOS'!VND572</f>
        <v>0</v>
      </c>
      <c r="VNJ19">
        <f>'SEGUIMIENTO CONVENIOS'!VNE572</f>
        <v>0</v>
      </c>
      <c r="VNK19">
        <f>'SEGUIMIENTO CONVENIOS'!VNF572</f>
        <v>0</v>
      </c>
      <c r="VNL19">
        <f>'SEGUIMIENTO CONVENIOS'!VNG572</f>
        <v>0</v>
      </c>
      <c r="VNM19">
        <f>'SEGUIMIENTO CONVENIOS'!VNH572</f>
        <v>0</v>
      </c>
      <c r="VNN19">
        <f>'SEGUIMIENTO CONVENIOS'!VNI572</f>
        <v>0</v>
      </c>
      <c r="VNO19">
        <f>'SEGUIMIENTO CONVENIOS'!VNJ572</f>
        <v>0</v>
      </c>
      <c r="VNP19">
        <f>'SEGUIMIENTO CONVENIOS'!VNK572</f>
        <v>0</v>
      </c>
      <c r="VNQ19">
        <f>'SEGUIMIENTO CONVENIOS'!VNL572</f>
        <v>0</v>
      </c>
      <c r="VNR19">
        <f>'SEGUIMIENTO CONVENIOS'!VNM572</f>
        <v>0</v>
      </c>
      <c r="VNS19">
        <f>'SEGUIMIENTO CONVENIOS'!VNN572</f>
        <v>0</v>
      </c>
      <c r="VNT19">
        <f>'SEGUIMIENTO CONVENIOS'!VNO572</f>
        <v>0</v>
      </c>
      <c r="VNU19">
        <f>'SEGUIMIENTO CONVENIOS'!VNP572</f>
        <v>0</v>
      </c>
      <c r="VNV19">
        <f>'SEGUIMIENTO CONVENIOS'!VNQ572</f>
        <v>0</v>
      </c>
      <c r="VNW19">
        <f>'SEGUIMIENTO CONVENIOS'!VNR572</f>
        <v>0</v>
      </c>
      <c r="VNX19">
        <f>'SEGUIMIENTO CONVENIOS'!VNS572</f>
        <v>0</v>
      </c>
      <c r="VNY19">
        <f>'SEGUIMIENTO CONVENIOS'!VNT572</f>
        <v>0</v>
      </c>
      <c r="VNZ19">
        <f>'SEGUIMIENTO CONVENIOS'!VNU572</f>
        <v>0</v>
      </c>
      <c r="VOA19">
        <f>'SEGUIMIENTO CONVENIOS'!VNV572</f>
        <v>0</v>
      </c>
      <c r="VOB19">
        <f>'SEGUIMIENTO CONVENIOS'!VNW572</f>
        <v>0</v>
      </c>
      <c r="VOC19">
        <f>'SEGUIMIENTO CONVENIOS'!VNX572</f>
        <v>0</v>
      </c>
      <c r="VOD19">
        <f>'SEGUIMIENTO CONVENIOS'!VNY572</f>
        <v>0</v>
      </c>
      <c r="VOE19">
        <f>'SEGUIMIENTO CONVENIOS'!VNZ572</f>
        <v>0</v>
      </c>
      <c r="VOF19">
        <f>'SEGUIMIENTO CONVENIOS'!VOA572</f>
        <v>0</v>
      </c>
      <c r="VOG19">
        <f>'SEGUIMIENTO CONVENIOS'!VOB572</f>
        <v>0</v>
      </c>
      <c r="VOH19">
        <f>'SEGUIMIENTO CONVENIOS'!VOC572</f>
        <v>0</v>
      </c>
      <c r="VOI19">
        <f>'SEGUIMIENTO CONVENIOS'!VOD572</f>
        <v>0</v>
      </c>
      <c r="VOJ19">
        <f>'SEGUIMIENTO CONVENIOS'!VOE572</f>
        <v>0</v>
      </c>
      <c r="VOK19">
        <f>'SEGUIMIENTO CONVENIOS'!VOF572</f>
        <v>0</v>
      </c>
      <c r="VOL19">
        <f>'SEGUIMIENTO CONVENIOS'!VOG572</f>
        <v>0</v>
      </c>
      <c r="VOM19">
        <f>'SEGUIMIENTO CONVENIOS'!VOH572</f>
        <v>0</v>
      </c>
      <c r="VON19">
        <f>'SEGUIMIENTO CONVENIOS'!VOI572</f>
        <v>0</v>
      </c>
      <c r="VOO19">
        <f>'SEGUIMIENTO CONVENIOS'!VOJ572</f>
        <v>0</v>
      </c>
      <c r="VOP19">
        <f>'SEGUIMIENTO CONVENIOS'!VOK572</f>
        <v>0</v>
      </c>
      <c r="VOQ19">
        <f>'SEGUIMIENTO CONVENIOS'!VOL572</f>
        <v>0</v>
      </c>
      <c r="VOR19">
        <f>'SEGUIMIENTO CONVENIOS'!VOM572</f>
        <v>0</v>
      </c>
      <c r="VOS19">
        <f>'SEGUIMIENTO CONVENIOS'!VON572</f>
        <v>0</v>
      </c>
      <c r="VOT19">
        <f>'SEGUIMIENTO CONVENIOS'!VOO572</f>
        <v>0</v>
      </c>
      <c r="VOU19">
        <f>'SEGUIMIENTO CONVENIOS'!VOP572</f>
        <v>0</v>
      </c>
      <c r="VOV19">
        <f>'SEGUIMIENTO CONVENIOS'!VOQ572</f>
        <v>0</v>
      </c>
      <c r="VOW19">
        <f>'SEGUIMIENTO CONVENIOS'!VOR572</f>
        <v>0</v>
      </c>
      <c r="VOX19">
        <f>'SEGUIMIENTO CONVENIOS'!VOS572</f>
        <v>0</v>
      </c>
      <c r="VOY19">
        <f>'SEGUIMIENTO CONVENIOS'!VOT572</f>
        <v>0</v>
      </c>
      <c r="VOZ19">
        <f>'SEGUIMIENTO CONVENIOS'!VOU572</f>
        <v>0</v>
      </c>
      <c r="VPA19">
        <f>'SEGUIMIENTO CONVENIOS'!VOV572</f>
        <v>0</v>
      </c>
      <c r="VPB19">
        <f>'SEGUIMIENTO CONVENIOS'!VOW572</f>
        <v>0</v>
      </c>
      <c r="VPC19">
        <f>'SEGUIMIENTO CONVENIOS'!VOX572</f>
        <v>0</v>
      </c>
      <c r="VPD19">
        <f>'SEGUIMIENTO CONVENIOS'!VOY572</f>
        <v>0</v>
      </c>
      <c r="VPE19">
        <f>'SEGUIMIENTO CONVENIOS'!VOZ572</f>
        <v>0</v>
      </c>
      <c r="VPF19">
        <f>'SEGUIMIENTO CONVENIOS'!VPA572</f>
        <v>0</v>
      </c>
      <c r="VPG19">
        <f>'SEGUIMIENTO CONVENIOS'!VPB572</f>
        <v>0</v>
      </c>
      <c r="VPH19">
        <f>'SEGUIMIENTO CONVENIOS'!VPC572</f>
        <v>0</v>
      </c>
      <c r="VPI19">
        <f>'SEGUIMIENTO CONVENIOS'!VPD572</f>
        <v>0</v>
      </c>
      <c r="VPJ19">
        <f>'SEGUIMIENTO CONVENIOS'!VPE572</f>
        <v>0</v>
      </c>
      <c r="VPK19">
        <f>'SEGUIMIENTO CONVENIOS'!VPF572</f>
        <v>0</v>
      </c>
      <c r="VPL19">
        <f>'SEGUIMIENTO CONVENIOS'!VPG572</f>
        <v>0</v>
      </c>
      <c r="VPM19">
        <f>'SEGUIMIENTO CONVENIOS'!VPH572</f>
        <v>0</v>
      </c>
      <c r="VPN19">
        <f>'SEGUIMIENTO CONVENIOS'!VPI572</f>
        <v>0</v>
      </c>
      <c r="VPO19">
        <f>'SEGUIMIENTO CONVENIOS'!VPJ572</f>
        <v>0</v>
      </c>
      <c r="VPP19">
        <f>'SEGUIMIENTO CONVENIOS'!VPK572</f>
        <v>0</v>
      </c>
      <c r="VPQ19">
        <f>'SEGUIMIENTO CONVENIOS'!VPL572</f>
        <v>0</v>
      </c>
      <c r="VPR19">
        <f>'SEGUIMIENTO CONVENIOS'!VPM572</f>
        <v>0</v>
      </c>
      <c r="VPS19">
        <f>'SEGUIMIENTO CONVENIOS'!VPN572</f>
        <v>0</v>
      </c>
      <c r="VPT19">
        <f>'SEGUIMIENTO CONVENIOS'!VPO572</f>
        <v>0</v>
      </c>
      <c r="VPU19">
        <f>'SEGUIMIENTO CONVENIOS'!VPP572</f>
        <v>0</v>
      </c>
      <c r="VPV19">
        <f>'SEGUIMIENTO CONVENIOS'!VPQ572</f>
        <v>0</v>
      </c>
      <c r="VPW19">
        <f>'SEGUIMIENTO CONVENIOS'!VPR572</f>
        <v>0</v>
      </c>
      <c r="VPX19">
        <f>'SEGUIMIENTO CONVENIOS'!VPS572</f>
        <v>0</v>
      </c>
      <c r="VPY19">
        <f>'SEGUIMIENTO CONVENIOS'!VPT572</f>
        <v>0</v>
      </c>
      <c r="VPZ19">
        <f>'SEGUIMIENTO CONVENIOS'!VPU572</f>
        <v>0</v>
      </c>
      <c r="VQA19">
        <f>'SEGUIMIENTO CONVENIOS'!VPV572</f>
        <v>0</v>
      </c>
      <c r="VQB19">
        <f>'SEGUIMIENTO CONVENIOS'!VPW572</f>
        <v>0</v>
      </c>
      <c r="VQC19">
        <f>'SEGUIMIENTO CONVENIOS'!VPX572</f>
        <v>0</v>
      </c>
      <c r="VQD19">
        <f>'SEGUIMIENTO CONVENIOS'!VPY572</f>
        <v>0</v>
      </c>
      <c r="VQE19">
        <f>'SEGUIMIENTO CONVENIOS'!VPZ572</f>
        <v>0</v>
      </c>
      <c r="VQF19">
        <f>'SEGUIMIENTO CONVENIOS'!VQA572</f>
        <v>0</v>
      </c>
      <c r="VQG19">
        <f>'SEGUIMIENTO CONVENIOS'!VQB572</f>
        <v>0</v>
      </c>
      <c r="VQH19">
        <f>'SEGUIMIENTO CONVENIOS'!VQC572</f>
        <v>0</v>
      </c>
      <c r="VQI19">
        <f>'SEGUIMIENTO CONVENIOS'!VQD572</f>
        <v>0</v>
      </c>
      <c r="VQJ19">
        <f>'SEGUIMIENTO CONVENIOS'!VQE572</f>
        <v>0</v>
      </c>
      <c r="VQK19">
        <f>'SEGUIMIENTO CONVENIOS'!VQF572</f>
        <v>0</v>
      </c>
      <c r="VQL19">
        <f>'SEGUIMIENTO CONVENIOS'!VQG572</f>
        <v>0</v>
      </c>
      <c r="VQM19">
        <f>'SEGUIMIENTO CONVENIOS'!VQH572</f>
        <v>0</v>
      </c>
      <c r="VQN19">
        <f>'SEGUIMIENTO CONVENIOS'!VQI572</f>
        <v>0</v>
      </c>
      <c r="VQO19">
        <f>'SEGUIMIENTO CONVENIOS'!VQJ572</f>
        <v>0</v>
      </c>
      <c r="VQP19">
        <f>'SEGUIMIENTO CONVENIOS'!VQK572</f>
        <v>0</v>
      </c>
      <c r="VQQ19">
        <f>'SEGUIMIENTO CONVENIOS'!VQL572</f>
        <v>0</v>
      </c>
      <c r="VQR19">
        <f>'SEGUIMIENTO CONVENIOS'!VQM572</f>
        <v>0</v>
      </c>
      <c r="VQS19">
        <f>'SEGUIMIENTO CONVENIOS'!VQN572</f>
        <v>0</v>
      </c>
      <c r="VQT19">
        <f>'SEGUIMIENTO CONVENIOS'!VQO572</f>
        <v>0</v>
      </c>
      <c r="VQU19">
        <f>'SEGUIMIENTO CONVENIOS'!VQP572</f>
        <v>0</v>
      </c>
      <c r="VQV19">
        <f>'SEGUIMIENTO CONVENIOS'!VQQ572</f>
        <v>0</v>
      </c>
      <c r="VQW19">
        <f>'SEGUIMIENTO CONVENIOS'!VQR572</f>
        <v>0</v>
      </c>
      <c r="VQX19">
        <f>'SEGUIMIENTO CONVENIOS'!VQS572</f>
        <v>0</v>
      </c>
      <c r="VQY19">
        <f>'SEGUIMIENTO CONVENIOS'!VQT572</f>
        <v>0</v>
      </c>
      <c r="VQZ19">
        <f>'SEGUIMIENTO CONVENIOS'!VQU572</f>
        <v>0</v>
      </c>
      <c r="VRA19">
        <f>'SEGUIMIENTO CONVENIOS'!VQV572</f>
        <v>0</v>
      </c>
      <c r="VRB19">
        <f>'SEGUIMIENTO CONVENIOS'!VQW572</f>
        <v>0</v>
      </c>
      <c r="VRC19">
        <f>'SEGUIMIENTO CONVENIOS'!VQX572</f>
        <v>0</v>
      </c>
      <c r="VRD19">
        <f>'SEGUIMIENTO CONVENIOS'!VQY572</f>
        <v>0</v>
      </c>
      <c r="VRE19">
        <f>'SEGUIMIENTO CONVENIOS'!VQZ572</f>
        <v>0</v>
      </c>
      <c r="VRF19">
        <f>'SEGUIMIENTO CONVENIOS'!VRA572</f>
        <v>0</v>
      </c>
      <c r="VRG19">
        <f>'SEGUIMIENTO CONVENIOS'!VRB572</f>
        <v>0</v>
      </c>
      <c r="VRH19">
        <f>'SEGUIMIENTO CONVENIOS'!VRC572</f>
        <v>0</v>
      </c>
      <c r="VRI19">
        <f>'SEGUIMIENTO CONVENIOS'!VRD572</f>
        <v>0</v>
      </c>
      <c r="VRJ19">
        <f>'SEGUIMIENTO CONVENIOS'!VRE572</f>
        <v>0</v>
      </c>
      <c r="VRK19">
        <f>'SEGUIMIENTO CONVENIOS'!VRF572</f>
        <v>0</v>
      </c>
      <c r="VRL19">
        <f>'SEGUIMIENTO CONVENIOS'!VRG572</f>
        <v>0</v>
      </c>
      <c r="VRM19">
        <f>'SEGUIMIENTO CONVENIOS'!VRH572</f>
        <v>0</v>
      </c>
      <c r="VRN19">
        <f>'SEGUIMIENTO CONVENIOS'!VRI572</f>
        <v>0</v>
      </c>
      <c r="VRO19">
        <f>'SEGUIMIENTO CONVENIOS'!VRJ572</f>
        <v>0</v>
      </c>
      <c r="VRP19">
        <f>'SEGUIMIENTO CONVENIOS'!VRK572</f>
        <v>0</v>
      </c>
      <c r="VRQ19">
        <f>'SEGUIMIENTO CONVENIOS'!VRL572</f>
        <v>0</v>
      </c>
      <c r="VRR19">
        <f>'SEGUIMIENTO CONVENIOS'!VRM572</f>
        <v>0</v>
      </c>
      <c r="VRS19">
        <f>'SEGUIMIENTO CONVENIOS'!VRN572</f>
        <v>0</v>
      </c>
      <c r="VRT19">
        <f>'SEGUIMIENTO CONVENIOS'!VRO572</f>
        <v>0</v>
      </c>
      <c r="VRU19">
        <f>'SEGUIMIENTO CONVENIOS'!VRP572</f>
        <v>0</v>
      </c>
      <c r="VRV19">
        <f>'SEGUIMIENTO CONVENIOS'!VRQ572</f>
        <v>0</v>
      </c>
      <c r="VRW19">
        <f>'SEGUIMIENTO CONVENIOS'!VRR572</f>
        <v>0</v>
      </c>
      <c r="VRX19">
        <f>'SEGUIMIENTO CONVENIOS'!VRS572</f>
        <v>0</v>
      </c>
      <c r="VRY19">
        <f>'SEGUIMIENTO CONVENIOS'!VRT572</f>
        <v>0</v>
      </c>
      <c r="VRZ19">
        <f>'SEGUIMIENTO CONVENIOS'!VRU572</f>
        <v>0</v>
      </c>
      <c r="VSA19">
        <f>'SEGUIMIENTO CONVENIOS'!VRV572</f>
        <v>0</v>
      </c>
      <c r="VSB19">
        <f>'SEGUIMIENTO CONVENIOS'!VRW572</f>
        <v>0</v>
      </c>
      <c r="VSC19">
        <f>'SEGUIMIENTO CONVENIOS'!VRX572</f>
        <v>0</v>
      </c>
      <c r="VSD19">
        <f>'SEGUIMIENTO CONVENIOS'!VRY572</f>
        <v>0</v>
      </c>
      <c r="VSE19">
        <f>'SEGUIMIENTO CONVENIOS'!VRZ572</f>
        <v>0</v>
      </c>
      <c r="VSF19">
        <f>'SEGUIMIENTO CONVENIOS'!VSA572</f>
        <v>0</v>
      </c>
      <c r="VSG19">
        <f>'SEGUIMIENTO CONVENIOS'!VSB572</f>
        <v>0</v>
      </c>
      <c r="VSH19">
        <f>'SEGUIMIENTO CONVENIOS'!VSC572</f>
        <v>0</v>
      </c>
      <c r="VSI19">
        <f>'SEGUIMIENTO CONVENIOS'!VSD572</f>
        <v>0</v>
      </c>
      <c r="VSJ19">
        <f>'SEGUIMIENTO CONVENIOS'!VSE572</f>
        <v>0</v>
      </c>
      <c r="VSK19">
        <f>'SEGUIMIENTO CONVENIOS'!VSF572</f>
        <v>0</v>
      </c>
      <c r="VSL19">
        <f>'SEGUIMIENTO CONVENIOS'!VSG572</f>
        <v>0</v>
      </c>
      <c r="VSM19">
        <f>'SEGUIMIENTO CONVENIOS'!VSH572</f>
        <v>0</v>
      </c>
      <c r="VSN19">
        <f>'SEGUIMIENTO CONVENIOS'!VSI572</f>
        <v>0</v>
      </c>
      <c r="VSO19">
        <f>'SEGUIMIENTO CONVENIOS'!VSJ572</f>
        <v>0</v>
      </c>
      <c r="VSP19">
        <f>'SEGUIMIENTO CONVENIOS'!VSK572</f>
        <v>0</v>
      </c>
      <c r="VSQ19">
        <f>'SEGUIMIENTO CONVENIOS'!VSL572</f>
        <v>0</v>
      </c>
      <c r="VSR19">
        <f>'SEGUIMIENTO CONVENIOS'!VSM572</f>
        <v>0</v>
      </c>
      <c r="VSS19">
        <f>'SEGUIMIENTO CONVENIOS'!VSN572</f>
        <v>0</v>
      </c>
      <c r="VST19">
        <f>'SEGUIMIENTO CONVENIOS'!VSO572</f>
        <v>0</v>
      </c>
      <c r="VSU19">
        <f>'SEGUIMIENTO CONVENIOS'!VSP572</f>
        <v>0</v>
      </c>
      <c r="VSV19">
        <f>'SEGUIMIENTO CONVENIOS'!VSQ572</f>
        <v>0</v>
      </c>
      <c r="VSW19">
        <f>'SEGUIMIENTO CONVENIOS'!VSR572</f>
        <v>0</v>
      </c>
      <c r="VSX19">
        <f>'SEGUIMIENTO CONVENIOS'!VSS572</f>
        <v>0</v>
      </c>
      <c r="VSY19">
        <f>'SEGUIMIENTO CONVENIOS'!VST572</f>
        <v>0</v>
      </c>
      <c r="VSZ19">
        <f>'SEGUIMIENTO CONVENIOS'!VSU572</f>
        <v>0</v>
      </c>
      <c r="VTA19">
        <f>'SEGUIMIENTO CONVENIOS'!VSV572</f>
        <v>0</v>
      </c>
      <c r="VTB19">
        <f>'SEGUIMIENTO CONVENIOS'!VSW572</f>
        <v>0</v>
      </c>
      <c r="VTC19">
        <f>'SEGUIMIENTO CONVENIOS'!VSX572</f>
        <v>0</v>
      </c>
      <c r="VTD19">
        <f>'SEGUIMIENTO CONVENIOS'!VSY572</f>
        <v>0</v>
      </c>
      <c r="VTE19">
        <f>'SEGUIMIENTO CONVENIOS'!VSZ572</f>
        <v>0</v>
      </c>
      <c r="VTF19">
        <f>'SEGUIMIENTO CONVENIOS'!VTA572</f>
        <v>0</v>
      </c>
      <c r="VTG19">
        <f>'SEGUIMIENTO CONVENIOS'!VTB572</f>
        <v>0</v>
      </c>
      <c r="VTH19">
        <f>'SEGUIMIENTO CONVENIOS'!VTC572</f>
        <v>0</v>
      </c>
      <c r="VTI19">
        <f>'SEGUIMIENTO CONVENIOS'!VTD572</f>
        <v>0</v>
      </c>
      <c r="VTJ19">
        <f>'SEGUIMIENTO CONVENIOS'!VTE572</f>
        <v>0</v>
      </c>
      <c r="VTK19">
        <f>'SEGUIMIENTO CONVENIOS'!VTF572</f>
        <v>0</v>
      </c>
      <c r="VTL19">
        <f>'SEGUIMIENTO CONVENIOS'!VTG572</f>
        <v>0</v>
      </c>
      <c r="VTM19">
        <f>'SEGUIMIENTO CONVENIOS'!VTH572</f>
        <v>0</v>
      </c>
      <c r="VTN19">
        <f>'SEGUIMIENTO CONVENIOS'!VTI572</f>
        <v>0</v>
      </c>
      <c r="VTO19">
        <f>'SEGUIMIENTO CONVENIOS'!VTJ572</f>
        <v>0</v>
      </c>
      <c r="VTP19">
        <f>'SEGUIMIENTO CONVENIOS'!VTK572</f>
        <v>0</v>
      </c>
      <c r="VTQ19">
        <f>'SEGUIMIENTO CONVENIOS'!VTL572</f>
        <v>0</v>
      </c>
      <c r="VTR19">
        <f>'SEGUIMIENTO CONVENIOS'!VTM572</f>
        <v>0</v>
      </c>
      <c r="VTS19">
        <f>'SEGUIMIENTO CONVENIOS'!VTN572</f>
        <v>0</v>
      </c>
      <c r="VTT19">
        <f>'SEGUIMIENTO CONVENIOS'!VTO572</f>
        <v>0</v>
      </c>
      <c r="VTU19">
        <f>'SEGUIMIENTO CONVENIOS'!VTP572</f>
        <v>0</v>
      </c>
      <c r="VTV19">
        <f>'SEGUIMIENTO CONVENIOS'!VTQ572</f>
        <v>0</v>
      </c>
      <c r="VTW19">
        <f>'SEGUIMIENTO CONVENIOS'!VTR572</f>
        <v>0</v>
      </c>
      <c r="VTX19">
        <f>'SEGUIMIENTO CONVENIOS'!VTS572</f>
        <v>0</v>
      </c>
      <c r="VTY19">
        <f>'SEGUIMIENTO CONVENIOS'!VTT572</f>
        <v>0</v>
      </c>
      <c r="VTZ19">
        <f>'SEGUIMIENTO CONVENIOS'!VTU572</f>
        <v>0</v>
      </c>
      <c r="VUA19">
        <f>'SEGUIMIENTO CONVENIOS'!VTV572</f>
        <v>0</v>
      </c>
      <c r="VUB19">
        <f>'SEGUIMIENTO CONVENIOS'!VTW572</f>
        <v>0</v>
      </c>
      <c r="VUC19">
        <f>'SEGUIMIENTO CONVENIOS'!VTX572</f>
        <v>0</v>
      </c>
      <c r="VUD19">
        <f>'SEGUIMIENTO CONVENIOS'!VTY572</f>
        <v>0</v>
      </c>
      <c r="VUE19">
        <f>'SEGUIMIENTO CONVENIOS'!VTZ572</f>
        <v>0</v>
      </c>
      <c r="VUF19">
        <f>'SEGUIMIENTO CONVENIOS'!VUA572</f>
        <v>0</v>
      </c>
      <c r="VUG19">
        <f>'SEGUIMIENTO CONVENIOS'!VUB572</f>
        <v>0</v>
      </c>
      <c r="VUH19">
        <f>'SEGUIMIENTO CONVENIOS'!VUC572</f>
        <v>0</v>
      </c>
      <c r="VUI19">
        <f>'SEGUIMIENTO CONVENIOS'!VUD572</f>
        <v>0</v>
      </c>
      <c r="VUJ19">
        <f>'SEGUIMIENTO CONVENIOS'!VUE572</f>
        <v>0</v>
      </c>
      <c r="VUK19">
        <f>'SEGUIMIENTO CONVENIOS'!VUF572</f>
        <v>0</v>
      </c>
      <c r="VUL19">
        <f>'SEGUIMIENTO CONVENIOS'!VUG572</f>
        <v>0</v>
      </c>
      <c r="VUM19">
        <f>'SEGUIMIENTO CONVENIOS'!VUH572</f>
        <v>0</v>
      </c>
      <c r="VUN19">
        <f>'SEGUIMIENTO CONVENIOS'!VUI572</f>
        <v>0</v>
      </c>
      <c r="VUO19">
        <f>'SEGUIMIENTO CONVENIOS'!VUJ572</f>
        <v>0</v>
      </c>
      <c r="VUP19">
        <f>'SEGUIMIENTO CONVENIOS'!VUK572</f>
        <v>0</v>
      </c>
      <c r="VUQ19">
        <f>'SEGUIMIENTO CONVENIOS'!VUL572</f>
        <v>0</v>
      </c>
      <c r="VUR19">
        <f>'SEGUIMIENTO CONVENIOS'!VUM572</f>
        <v>0</v>
      </c>
      <c r="VUS19">
        <f>'SEGUIMIENTO CONVENIOS'!VUN572</f>
        <v>0</v>
      </c>
      <c r="VUT19">
        <f>'SEGUIMIENTO CONVENIOS'!VUO572</f>
        <v>0</v>
      </c>
      <c r="VUU19">
        <f>'SEGUIMIENTO CONVENIOS'!VUP572</f>
        <v>0</v>
      </c>
      <c r="VUV19">
        <f>'SEGUIMIENTO CONVENIOS'!VUQ572</f>
        <v>0</v>
      </c>
      <c r="VUW19">
        <f>'SEGUIMIENTO CONVENIOS'!VUR572</f>
        <v>0</v>
      </c>
      <c r="VUX19">
        <f>'SEGUIMIENTO CONVENIOS'!VUS572</f>
        <v>0</v>
      </c>
      <c r="VUY19">
        <f>'SEGUIMIENTO CONVENIOS'!VUT572</f>
        <v>0</v>
      </c>
      <c r="VUZ19">
        <f>'SEGUIMIENTO CONVENIOS'!VUU572</f>
        <v>0</v>
      </c>
      <c r="VVA19">
        <f>'SEGUIMIENTO CONVENIOS'!VUV572</f>
        <v>0</v>
      </c>
      <c r="VVB19">
        <f>'SEGUIMIENTO CONVENIOS'!VUW572</f>
        <v>0</v>
      </c>
      <c r="VVC19">
        <f>'SEGUIMIENTO CONVENIOS'!VUX572</f>
        <v>0</v>
      </c>
      <c r="VVD19">
        <f>'SEGUIMIENTO CONVENIOS'!VUY572</f>
        <v>0</v>
      </c>
      <c r="VVE19">
        <f>'SEGUIMIENTO CONVENIOS'!VUZ572</f>
        <v>0</v>
      </c>
      <c r="VVF19">
        <f>'SEGUIMIENTO CONVENIOS'!VVA572</f>
        <v>0</v>
      </c>
      <c r="VVG19">
        <f>'SEGUIMIENTO CONVENIOS'!VVB572</f>
        <v>0</v>
      </c>
      <c r="VVH19">
        <f>'SEGUIMIENTO CONVENIOS'!VVC572</f>
        <v>0</v>
      </c>
      <c r="VVI19">
        <f>'SEGUIMIENTO CONVENIOS'!VVD572</f>
        <v>0</v>
      </c>
      <c r="VVJ19">
        <f>'SEGUIMIENTO CONVENIOS'!VVE572</f>
        <v>0</v>
      </c>
      <c r="VVK19">
        <f>'SEGUIMIENTO CONVENIOS'!VVF572</f>
        <v>0</v>
      </c>
      <c r="VVL19">
        <f>'SEGUIMIENTO CONVENIOS'!VVG572</f>
        <v>0</v>
      </c>
      <c r="VVM19">
        <f>'SEGUIMIENTO CONVENIOS'!VVH572</f>
        <v>0</v>
      </c>
      <c r="VVN19">
        <f>'SEGUIMIENTO CONVENIOS'!VVI572</f>
        <v>0</v>
      </c>
      <c r="VVO19">
        <f>'SEGUIMIENTO CONVENIOS'!VVJ572</f>
        <v>0</v>
      </c>
      <c r="VVP19">
        <f>'SEGUIMIENTO CONVENIOS'!VVK572</f>
        <v>0</v>
      </c>
      <c r="VVQ19">
        <f>'SEGUIMIENTO CONVENIOS'!VVL572</f>
        <v>0</v>
      </c>
      <c r="VVR19">
        <f>'SEGUIMIENTO CONVENIOS'!VVM572</f>
        <v>0</v>
      </c>
      <c r="VVS19">
        <f>'SEGUIMIENTO CONVENIOS'!VVN572</f>
        <v>0</v>
      </c>
      <c r="VVT19">
        <f>'SEGUIMIENTO CONVENIOS'!VVO572</f>
        <v>0</v>
      </c>
      <c r="VVU19">
        <f>'SEGUIMIENTO CONVENIOS'!VVP572</f>
        <v>0</v>
      </c>
      <c r="VVV19">
        <f>'SEGUIMIENTO CONVENIOS'!VVQ572</f>
        <v>0</v>
      </c>
      <c r="VVW19">
        <f>'SEGUIMIENTO CONVENIOS'!VVR572</f>
        <v>0</v>
      </c>
      <c r="VVX19">
        <f>'SEGUIMIENTO CONVENIOS'!VVS572</f>
        <v>0</v>
      </c>
      <c r="VVY19">
        <f>'SEGUIMIENTO CONVENIOS'!VVT572</f>
        <v>0</v>
      </c>
      <c r="VVZ19">
        <f>'SEGUIMIENTO CONVENIOS'!VVU572</f>
        <v>0</v>
      </c>
      <c r="VWA19">
        <f>'SEGUIMIENTO CONVENIOS'!VVV572</f>
        <v>0</v>
      </c>
      <c r="VWB19">
        <f>'SEGUIMIENTO CONVENIOS'!VVW572</f>
        <v>0</v>
      </c>
      <c r="VWC19">
        <f>'SEGUIMIENTO CONVENIOS'!VVX572</f>
        <v>0</v>
      </c>
      <c r="VWD19">
        <f>'SEGUIMIENTO CONVENIOS'!VVY572</f>
        <v>0</v>
      </c>
      <c r="VWE19">
        <f>'SEGUIMIENTO CONVENIOS'!VVZ572</f>
        <v>0</v>
      </c>
      <c r="VWF19">
        <f>'SEGUIMIENTO CONVENIOS'!VWA572</f>
        <v>0</v>
      </c>
      <c r="VWG19">
        <f>'SEGUIMIENTO CONVENIOS'!VWB572</f>
        <v>0</v>
      </c>
      <c r="VWH19">
        <f>'SEGUIMIENTO CONVENIOS'!VWC572</f>
        <v>0</v>
      </c>
      <c r="VWI19">
        <f>'SEGUIMIENTO CONVENIOS'!VWD572</f>
        <v>0</v>
      </c>
      <c r="VWJ19">
        <f>'SEGUIMIENTO CONVENIOS'!VWE572</f>
        <v>0</v>
      </c>
      <c r="VWK19">
        <f>'SEGUIMIENTO CONVENIOS'!VWF572</f>
        <v>0</v>
      </c>
      <c r="VWL19">
        <f>'SEGUIMIENTO CONVENIOS'!VWG572</f>
        <v>0</v>
      </c>
      <c r="VWM19">
        <f>'SEGUIMIENTO CONVENIOS'!VWH572</f>
        <v>0</v>
      </c>
      <c r="VWN19">
        <f>'SEGUIMIENTO CONVENIOS'!VWI572</f>
        <v>0</v>
      </c>
      <c r="VWO19">
        <f>'SEGUIMIENTO CONVENIOS'!VWJ572</f>
        <v>0</v>
      </c>
      <c r="VWP19">
        <f>'SEGUIMIENTO CONVENIOS'!VWK572</f>
        <v>0</v>
      </c>
      <c r="VWQ19">
        <f>'SEGUIMIENTO CONVENIOS'!VWL572</f>
        <v>0</v>
      </c>
      <c r="VWR19">
        <f>'SEGUIMIENTO CONVENIOS'!VWM572</f>
        <v>0</v>
      </c>
      <c r="VWS19">
        <f>'SEGUIMIENTO CONVENIOS'!VWN572</f>
        <v>0</v>
      </c>
      <c r="VWT19">
        <f>'SEGUIMIENTO CONVENIOS'!VWO572</f>
        <v>0</v>
      </c>
      <c r="VWU19">
        <f>'SEGUIMIENTO CONVENIOS'!VWP572</f>
        <v>0</v>
      </c>
      <c r="VWV19">
        <f>'SEGUIMIENTO CONVENIOS'!VWQ572</f>
        <v>0</v>
      </c>
      <c r="VWW19">
        <f>'SEGUIMIENTO CONVENIOS'!VWR572</f>
        <v>0</v>
      </c>
      <c r="VWX19">
        <f>'SEGUIMIENTO CONVENIOS'!VWS572</f>
        <v>0</v>
      </c>
      <c r="VWY19">
        <f>'SEGUIMIENTO CONVENIOS'!VWT572</f>
        <v>0</v>
      </c>
      <c r="VWZ19">
        <f>'SEGUIMIENTO CONVENIOS'!VWU572</f>
        <v>0</v>
      </c>
      <c r="VXA19">
        <f>'SEGUIMIENTO CONVENIOS'!VWV572</f>
        <v>0</v>
      </c>
      <c r="VXB19">
        <f>'SEGUIMIENTO CONVENIOS'!VWW572</f>
        <v>0</v>
      </c>
      <c r="VXC19">
        <f>'SEGUIMIENTO CONVENIOS'!VWX572</f>
        <v>0</v>
      </c>
      <c r="VXD19">
        <f>'SEGUIMIENTO CONVENIOS'!VWY572</f>
        <v>0</v>
      </c>
      <c r="VXE19">
        <f>'SEGUIMIENTO CONVENIOS'!VWZ572</f>
        <v>0</v>
      </c>
      <c r="VXF19">
        <f>'SEGUIMIENTO CONVENIOS'!VXA572</f>
        <v>0</v>
      </c>
      <c r="VXG19">
        <f>'SEGUIMIENTO CONVENIOS'!VXB572</f>
        <v>0</v>
      </c>
      <c r="VXH19">
        <f>'SEGUIMIENTO CONVENIOS'!VXC572</f>
        <v>0</v>
      </c>
      <c r="VXI19">
        <f>'SEGUIMIENTO CONVENIOS'!VXD572</f>
        <v>0</v>
      </c>
      <c r="VXJ19">
        <f>'SEGUIMIENTO CONVENIOS'!VXE572</f>
        <v>0</v>
      </c>
      <c r="VXK19">
        <f>'SEGUIMIENTO CONVENIOS'!VXF572</f>
        <v>0</v>
      </c>
      <c r="VXL19">
        <f>'SEGUIMIENTO CONVENIOS'!VXG572</f>
        <v>0</v>
      </c>
      <c r="VXM19">
        <f>'SEGUIMIENTO CONVENIOS'!VXH572</f>
        <v>0</v>
      </c>
      <c r="VXN19">
        <f>'SEGUIMIENTO CONVENIOS'!VXI572</f>
        <v>0</v>
      </c>
      <c r="VXO19">
        <f>'SEGUIMIENTO CONVENIOS'!VXJ572</f>
        <v>0</v>
      </c>
      <c r="VXP19">
        <f>'SEGUIMIENTO CONVENIOS'!VXK572</f>
        <v>0</v>
      </c>
      <c r="VXQ19">
        <f>'SEGUIMIENTO CONVENIOS'!VXL572</f>
        <v>0</v>
      </c>
      <c r="VXR19">
        <f>'SEGUIMIENTO CONVENIOS'!VXM572</f>
        <v>0</v>
      </c>
      <c r="VXS19">
        <f>'SEGUIMIENTO CONVENIOS'!VXN572</f>
        <v>0</v>
      </c>
      <c r="VXT19">
        <f>'SEGUIMIENTO CONVENIOS'!VXO572</f>
        <v>0</v>
      </c>
      <c r="VXU19">
        <f>'SEGUIMIENTO CONVENIOS'!VXP572</f>
        <v>0</v>
      </c>
      <c r="VXV19">
        <f>'SEGUIMIENTO CONVENIOS'!VXQ572</f>
        <v>0</v>
      </c>
      <c r="VXW19">
        <f>'SEGUIMIENTO CONVENIOS'!VXR572</f>
        <v>0</v>
      </c>
      <c r="VXX19">
        <f>'SEGUIMIENTO CONVENIOS'!VXS572</f>
        <v>0</v>
      </c>
      <c r="VXY19">
        <f>'SEGUIMIENTO CONVENIOS'!VXT572</f>
        <v>0</v>
      </c>
      <c r="VXZ19">
        <f>'SEGUIMIENTO CONVENIOS'!VXU572</f>
        <v>0</v>
      </c>
      <c r="VYA19">
        <f>'SEGUIMIENTO CONVENIOS'!VXV572</f>
        <v>0</v>
      </c>
      <c r="VYB19">
        <f>'SEGUIMIENTO CONVENIOS'!VXW572</f>
        <v>0</v>
      </c>
      <c r="VYC19">
        <f>'SEGUIMIENTO CONVENIOS'!VXX572</f>
        <v>0</v>
      </c>
      <c r="VYD19">
        <f>'SEGUIMIENTO CONVENIOS'!VXY572</f>
        <v>0</v>
      </c>
      <c r="VYE19">
        <f>'SEGUIMIENTO CONVENIOS'!VXZ572</f>
        <v>0</v>
      </c>
      <c r="VYF19">
        <f>'SEGUIMIENTO CONVENIOS'!VYA572</f>
        <v>0</v>
      </c>
      <c r="VYG19">
        <f>'SEGUIMIENTO CONVENIOS'!VYB572</f>
        <v>0</v>
      </c>
      <c r="VYH19">
        <f>'SEGUIMIENTO CONVENIOS'!VYC572</f>
        <v>0</v>
      </c>
      <c r="VYI19">
        <f>'SEGUIMIENTO CONVENIOS'!VYD572</f>
        <v>0</v>
      </c>
      <c r="VYJ19">
        <f>'SEGUIMIENTO CONVENIOS'!VYE572</f>
        <v>0</v>
      </c>
      <c r="VYK19">
        <f>'SEGUIMIENTO CONVENIOS'!VYF572</f>
        <v>0</v>
      </c>
      <c r="VYL19">
        <f>'SEGUIMIENTO CONVENIOS'!VYG572</f>
        <v>0</v>
      </c>
      <c r="VYM19">
        <f>'SEGUIMIENTO CONVENIOS'!VYH572</f>
        <v>0</v>
      </c>
      <c r="VYN19">
        <f>'SEGUIMIENTO CONVENIOS'!VYI572</f>
        <v>0</v>
      </c>
      <c r="VYO19">
        <f>'SEGUIMIENTO CONVENIOS'!VYJ572</f>
        <v>0</v>
      </c>
      <c r="VYP19">
        <f>'SEGUIMIENTO CONVENIOS'!VYK572</f>
        <v>0</v>
      </c>
      <c r="VYQ19">
        <f>'SEGUIMIENTO CONVENIOS'!VYL572</f>
        <v>0</v>
      </c>
      <c r="VYR19">
        <f>'SEGUIMIENTO CONVENIOS'!VYM572</f>
        <v>0</v>
      </c>
      <c r="VYS19">
        <f>'SEGUIMIENTO CONVENIOS'!VYN572</f>
        <v>0</v>
      </c>
      <c r="VYT19">
        <f>'SEGUIMIENTO CONVENIOS'!VYO572</f>
        <v>0</v>
      </c>
      <c r="VYU19">
        <f>'SEGUIMIENTO CONVENIOS'!VYP572</f>
        <v>0</v>
      </c>
      <c r="VYV19">
        <f>'SEGUIMIENTO CONVENIOS'!VYQ572</f>
        <v>0</v>
      </c>
      <c r="VYW19">
        <f>'SEGUIMIENTO CONVENIOS'!VYR572</f>
        <v>0</v>
      </c>
      <c r="VYX19">
        <f>'SEGUIMIENTO CONVENIOS'!VYS572</f>
        <v>0</v>
      </c>
      <c r="VYY19">
        <f>'SEGUIMIENTO CONVENIOS'!VYT572</f>
        <v>0</v>
      </c>
      <c r="VYZ19">
        <f>'SEGUIMIENTO CONVENIOS'!VYU572</f>
        <v>0</v>
      </c>
      <c r="VZA19">
        <f>'SEGUIMIENTO CONVENIOS'!VYV572</f>
        <v>0</v>
      </c>
      <c r="VZB19">
        <f>'SEGUIMIENTO CONVENIOS'!VYW572</f>
        <v>0</v>
      </c>
      <c r="VZC19">
        <f>'SEGUIMIENTO CONVENIOS'!VYX572</f>
        <v>0</v>
      </c>
      <c r="VZD19">
        <f>'SEGUIMIENTO CONVENIOS'!VYY572</f>
        <v>0</v>
      </c>
      <c r="VZE19">
        <f>'SEGUIMIENTO CONVENIOS'!VYZ572</f>
        <v>0</v>
      </c>
      <c r="VZF19">
        <f>'SEGUIMIENTO CONVENIOS'!VZA572</f>
        <v>0</v>
      </c>
      <c r="VZG19">
        <f>'SEGUIMIENTO CONVENIOS'!VZB572</f>
        <v>0</v>
      </c>
      <c r="VZH19">
        <f>'SEGUIMIENTO CONVENIOS'!VZC572</f>
        <v>0</v>
      </c>
      <c r="VZI19">
        <f>'SEGUIMIENTO CONVENIOS'!VZD572</f>
        <v>0</v>
      </c>
      <c r="VZJ19">
        <f>'SEGUIMIENTO CONVENIOS'!VZE572</f>
        <v>0</v>
      </c>
      <c r="VZK19">
        <f>'SEGUIMIENTO CONVENIOS'!VZF572</f>
        <v>0</v>
      </c>
      <c r="VZL19">
        <f>'SEGUIMIENTO CONVENIOS'!VZG572</f>
        <v>0</v>
      </c>
      <c r="VZM19">
        <f>'SEGUIMIENTO CONVENIOS'!VZH572</f>
        <v>0</v>
      </c>
      <c r="VZN19">
        <f>'SEGUIMIENTO CONVENIOS'!VZI572</f>
        <v>0</v>
      </c>
      <c r="VZO19">
        <f>'SEGUIMIENTO CONVENIOS'!VZJ572</f>
        <v>0</v>
      </c>
      <c r="VZP19">
        <f>'SEGUIMIENTO CONVENIOS'!VZK572</f>
        <v>0</v>
      </c>
      <c r="VZQ19">
        <f>'SEGUIMIENTO CONVENIOS'!VZL572</f>
        <v>0</v>
      </c>
      <c r="VZR19">
        <f>'SEGUIMIENTO CONVENIOS'!VZM572</f>
        <v>0</v>
      </c>
      <c r="VZS19">
        <f>'SEGUIMIENTO CONVENIOS'!VZN572</f>
        <v>0</v>
      </c>
      <c r="VZT19">
        <f>'SEGUIMIENTO CONVENIOS'!VZO572</f>
        <v>0</v>
      </c>
      <c r="VZU19">
        <f>'SEGUIMIENTO CONVENIOS'!VZP572</f>
        <v>0</v>
      </c>
      <c r="VZV19">
        <f>'SEGUIMIENTO CONVENIOS'!VZQ572</f>
        <v>0</v>
      </c>
      <c r="VZW19">
        <f>'SEGUIMIENTO CONVENIOS'!VZR572</f>
        <v>0</v>
      </c>
      <c r="VZX19">
        <f>'SEGUIMIENTO CONVENIOS'!VZS572</f>
        <v>0</v>
      </c>
      <c r="VZY19">
        <f>'SEGUIMIENTO CONVENIOS'!VZT572</f>
        <v>0</v>
      </c>
      <c r="VZZ19">
        <f>'SEGUIMIENTO CONVENIOS'!VZU572</f>
        <v>0</v>
      </c>
      <c r="WAA19">
        <f>'SEGUIMIENTO CONVENIOS'!VZV572</f>
        <v>0</v>
      </c>
      <c r="WAB19">
        <f>'SEGUIMIENTO CONVENIOS'!VZW572</f>
        <v>0</v>
      </c>
      <c r="WAC19">
        <f>'SEGUIMIENTO CONVENIOS'!VZX572</f>
        <v>0</v>
      </c>
      <c r="WAD19">
        <f>'SEGUIMIENTO CONVENIOS'!VZY572</f>
        <v>0</v>
      </c>
      <c r="WAE19">
        <f>'SEGUIMIENTO CONVENIOS'!VZZ572</f>
        <v>0</v>
      </c>
      <c r="WAF19">
        <f>'SEGUIMIENTO CONVENIOS'!WAA572</f>
        <v>0</v>
      </c>
      <c r="WAG19">
        <f>'SEGUIMIENTO CONVENIOS'!WAB572</f>
        <v>0</v>
      </c>
      <c r="WAH19">
        <f>'SEGUIMIENTO CONVENIOS'!WAC572</f>
        <v>0</v>
      </c>
      <c r="WAI19">
        <f>'SEGUIMIENTO CONVENIOS'!WAD572</f>
        <v>0</v>
      </c>
      <c r="WAJ19">
        <f>'SEGUIMIENTO CONVENIOS'!WAE572</f>
        <v>0</v>
      </c>
      <c r="WAK19">
        <f>'SEGUIMIENTO CONVENIOS'!WAF572</f>
        <v>0</v>
      </c>
      <c r="WAL19">
        <f>'SEGUIMIENTO CONVENIOS'!WAG572</f>
        <v>0</v>
      </c>
      <c r="WAM19">
        <f>'SEGUIMIENTO CONVENIOS'!WAH572</f>
        <v>0</v>
      </c>
      <c r="WAN19">
        <f>'SEGUIMIENTO CONVENIOS'!WAI572</f>
        <v>0</v>
      </c>
      <c r="WAO19">
        <f>'SEGUIMIENTO CONVENIOS'!WAJ572</f>
        <v>0</v>
      </c>
      <c r="WAP19">
        <f>'SEGUIMIENTO CONVENIOS'!WAK572</f>
        <v>0</v>
      </c>
      <c r="WAQ19">
        <f>'SEGUIMIENTO CONVENIOS'!WAL572</f>
        <v>0</v>
      </c>
      <c r="WAR19">
        <f>'SEGUIMIENTO CONVENIOS'!WAM572</f>
        <v>0</v>
      </c>
      <c r="WAS19">
        <f>'SEGUIMIENTO CONVENIOS'!WAN572</f>
        <v>0</v>
      </c>
      <c r="WAT19">
        <f>'SEGUIMIENTO CONVENIOS'!WAO572</f>
        <v>0</v>
      </c>
      <c r="WAU19">
        <f>'SEGUIMIENTO CONVENIOS'!WAP572</f>
        <v>0</v>
      </c>
      <c r="WAV19">
        <f>'SEGUIMIENTO CONVENIOS'!WAQ572</f>
        <v>0</v>
      </c>
      <c r="WAW19">
        <f>'SEGUIMIENTO CONVENIOS'!WAR572</f>
        <v>0</v>
      </c>
      <c r="WAX19">
        <f>'SEGUIMIENTO CONVENIOS'!WAS572</f>
        <v>0</v>
      </c>
      <c r="WAY19">
        <f>'SEGUIMIENTO CONVENIOS'!WAT572</f>
        <v>0</v>
      </c>
      <c r="WAZ19">
        <f>'SEGUIMIENTO CONVENIOS'!WAU572</f>
        <v>0</v>
      </c>
      <c r="WBA19">
        <f>'SEGUIMIENTO CONVENIOS'!WAV572</f>
        <v>0</v>
      </c>
      <c r="WBB19">
        <f>'SEGUIMIENTO CONVENIOS'!WAW572</f>
        <v>0</v>
      </c>
      <c r="WBC19">
        <f>'SEGUIMIENTO CONVENIOS'!WAX572</f>
        <v>0</v>
      </c>
      <c r="WBD19">
        <f>'SEGUIMIENTO CONVENIOS'!WAY572</f>
        <v>0</v>
      </c>
      <c r="WBE19">
        <f>'SEGUIMIENTO CONVENIOS'!WAZ572</f>
        <v>0</v>
      </c>
      <c r="WBF19">
        <f>'SEGUIMIENTO CONVENIOS'!WBA572</f>
        <v>0</v>
      </c>
      <c r="WBG19">
        <f>'SEGUIMIENTO CONVENIOS'!WBB572</f>
        <v>0</v>
      </c>
      <c r="WBH19">
        <f>'SEGUIMIENTO CONVENIOS'!WBC572</f>
        <v>0</v>
      </c>
      <c r="WBI19">
        <f>'SEGUIMIENTO CONVENIOS'!WBD572</f>
        <v>0</v>
      </c>
      <c r="WBJ19">
        <f>'SEGUIMIENTO CONVENIOS'!WBE572</f>
        <v>0</v>
      </c>
      <c r="WBK19">
        <f>'SEGUIMIENTO CONVENIOS'!WBF572</f>
        <v>0</v>
      </c>
      <c r="WBL19">
        <f>'SEGUIMIENTO CONVENIOS'!WBG572</f>
        <v>0</v>
      </c>
      <c r="WBM19">
        <f>'SEGUIMIENTO CONVENIOS'!WBH572</f>
        <v>0</v>
      </c>
      <c r="WBN19">
        <f>'SEGUIMIENTO CONVENIOS'!WBI572</f>
        <v>0</v>
      </c>
      <c r="WBO19">
        <f>'SEGUIMIENTO CONVENIOS'!WBJ572</f>
        <v>0</v>
      </c>
      <c r="WBP19">
        <f>'SEGUIMIENTO CONVENIOS'!WBK572</f>
        <v>0</v>
      </c>
      <c r="WBQ19">
        <f>'SEGUIMIENTO CONVENIOS'!WBL572</f>
        <v>0</v>
      </c>
      <c r="WBR19">
        <f>'SEGUIMIENTO CONVENIOS'!WBM572</f>
        <v>0</v>
      </c>
      <c r="WBS19">
        <f>'SEGUIMIENTO CONVENIOS'!WBN572</f>
        <v>0</v>
      </c>
      <c r="WBT19">
        <f>'SEGUIMIENTO CONVENIOS'!WBO572</f>
        <v>0</v>
      </c>
      <c r="WBU19">
        <f>'SEGUIMIENTO CONVENIOS'!WBP572</f>
        <v>0</v>
      </c>
      <c r="WBV19">
        <f>'SEGUIMIENTO CONVENIOS'!WBQ572</f>
        <v>0</v>
      </c>
      <c r="WBW19">
        <f>'SEGUIMIENTO CONVENIOS'!WBR572</f>
        <v>0</v>
      </c>
      <c r="WBX19">
        <f>'SEGUIMIENTO CONVENIOS'!WBS572</f>
        <v>0</v>
      </c>
      <c r="WBY19">
        <f>'SEGUIMIENTO CONVENIOS'!WBT572</f>
        <v>0</v>
      </c>
      <c r="WBZ19">
        <f>'SEGUIMIENTO CONVENIOS'!WBU572</f>
        <v>0</v>
      </c>
      <c r="WCA19">
        <f>'SEGUIMIENTO CONVENIOS'!WBV572</f>
        <v>0</v>
      </c>
      <c r="WCB19">
        <f>'SEGUIMIENTO CONVENIOS'!WBW572</f>
        <v>0</v>
      </c>
      <c r="WCC19">
        <f>'SEGUIMIENTO CONVENIOS'!WBX572</f>
        <v>0</v>
      </c>
      <c r="WCD19">
        <f>'SEGUIMIENTO CONVENIOS'!WBY572</f>
        <v>0</v>
      </c>
      <c r="WCE19">
        <f>'SEGUIMIENTO CONVENIOS'!WBZ572</f>
        <v>0</v>
      </c>
      <c r="WCF19">
        <f>'SEGUIMIENTO CONVENIOS'!WCA572</f>
        <v>0</v>
      </c>
      <c r="WCG19">
        <f>'SEGUIMIENTO CONVENIOS'!WCB572</f>
        <v>0</v>
      </c>
      <c r="WCH19">
        <f>'SEGUIMIENTO CONVENIOS'!WCC572</f>
        <v>0</v>
      </c>
      <c r="WCI19">
        <f>'SEGUIMIENTO CONVENIOS'!WCD572</f>
        <v>0</v>
      </c>
      <c r="WCJ19">
        <f>'SEGUIMIENTO CONVENIOS'!WCE572</f>
        <v>0</v>
      </c>
      <c r="WCK19">
        <f>'SEGUIMIENTO CONVENIOS'!WCF572</f>
        <v>0</v>
      </c>
      <c r="WCL19">
        <f>'SEGUIMIENTO CONVENIOS'!WCG572</f>
        <v>0</v>
      </c>
      <c r="WCM19">
        <f>'SEGUIMIENTO CONVENIOS'!WCH572</f>
        <v>0</v>
      </c>
      <c r="WCN19">
        <f>'SEGUIMIENTO CONVENIOS'!WCI572</f>
        <v>0</v>
      </c>
      <c r="WCO19">
        <f>'SEGUIMIENTO CONVENIOS'!WCJ572</f>
        <v>0</v>
      </c>
      <c r="WCP19">
        <f>'SEGUIMIENTO CONVENIOS'!WCK572</f>
        <v>0</v>
      </c>
      <c r="WCQ19">
        <f>'SEGUIMIENTO CONVENIOS'!WCL572</f>
        <v>0</v>
      </c>
      <c r="WCR19">
        <f>'SEGUIMIENTO CONVENIOS'!WCM572</f>
        <v>0</v>
      </c>
      <c r="WCS19">
        <f>'SEGUIMIENTO CONVENIOS'!WCN572</f>
        <v>0</v>
      </c>
      <c r="WCT19">
        <f>'SEGUIMIENTO CONVENIOS'!WCO572</f>
        <v>0</v>
      </c>
      <c r="WCU19">
        <f>'SEGUIMIENTO CONVENIOS'!WCP572</f>
        <v>0</v>
      </c>
      <c r="WCV19">
        <f>'SEGUIMIENTO CONVENIOS'!WCQ572</f>
        <v>0</v>
      </c>
      <c r="WCW19">
        <f>'SEGUIMIENTO CONVENIOS'!WCR572</f>
        <v>0</v>
      </c>
      <c r="WCX19">
        <f>'SEGUIMIENTO CONVENIOS'!WCS572</f>
        <v>0</v>
      </c>
      <c r="WCY19">
        <f>'SEGUIMIENTO CONVENIOS'!WCT572</f>
        <v>0</v>
      </c>
      <c r="WCZ19">
        <f>'SEGUIMIENTO CONVENIOS'!WCU572</f>
        <v>0</v>
      </c>
      <c r="WDA19">
        <f>'SEGUIMIENTO CONVENIOS'!WCV572</f>
        <v>0</v>
      </c>
      <c r="WDB19">
        <f>'SEGUIMIENTO CONVENIOS'!WCW572</f>
        <v>0</v>
      </c>
      <c r="WDC19">
        <f>'SEGUIMIENTO CONVENIOS'!WCX572</f>
        <v>0</v>
      </c>
      <c r="WDD19">
        <f>'SEGUIMIENTO CONVENIOS'!WCY572</f>
        <v>0</v>
      </c>
      <c r="WDE19">
        <f>'SEGUIMIENTO CONVENIOS'!WCZ572</f>
        <v>0</v>
      </c>
      <c r="WDF19">
        <f>'SEGUIMIENTO CONVENIOS'!WDA572</f>
        <v>0</v>
      </c>
      <c r="WDG19">
        <f>'SEGUIMIENTO CONVENIOS'!WDB572</f>
        <v>0</v>
      </c>
      <c r="WDH19">
        <f>'SEGUIMIENTO CONVENIOS'!WDC572</f>
        <v>0</v>
      </c>
      <c r="WDI19">
        <f>'SEGUIMIENTO CONVENIOS'!WDD572</f>
        <v>0</v>
      </c>
      <c r="WDJ19">
        <f>'SEGUIMIENTO CONVENIOS'!WDE572</f>
        <v>0</v>
      </c>
      <c r="WDK19">
        <f>'SEGUIMIENTO CONVENIOS'!WDF572</f>
        <v>0</v>
      </c>
      <c r="WDL19">
        <f>'SEGUIMIENTO CONVENIOS'!WDG572</f>
        <v>0</v>
      </c>
      <c r="WDM19">
        <f>'SEGUIMIENTO CONVENIOS'!WDH572</f>
        <v>0</v>
      </c>
      <c r="WDN19">
        <f>'SEGUIMIENTO CONVENIOS'!WDI572</f>
        <v>0</v>
      </c>
      <c r="WDO19">
        <f>'SEGUIMIENTO CONVENIOS'!WDJ572</f>
        <v>0</v>
      </c>
      <c r="WDP19">
        <f>'SEGUIMIENTO CONVENIOS'!WDK572</f>
        <v>0</v>
      </c>
      <c r="WDQ19">
        <f>'SEGUIMIENTO CONVENIOS'!WDL572</f>
        <v>0</v>
      </c>
      <c r="WDR19">
        <f>'SEGUIMIENTO CONVENIOS'!WDM572</f>
        <v>0</v>
      </c>
      <c r="WDS19">
        <f>'SEGUIMIENTO CONVENIOS'!WDN572</f>
        <v>0</v>
      </c>
      <c r="WDT19">
        <f>'SEGUIMIENTO CONVENIOS'!WDO572</f>
        <v>0</v>
      </c>
      <c r="WDU19">
        <f>'SEGUIMIENTO CONVENIOS'!WDP572</f>
        <v>0</v>
      </c>
      <c r="WDV19">
        <f>'SEGUIMIENTO CONVENIOS'!WDQ572</f>
        <v>0</v>
      </c>
      <c r="WDW19">
        <f>'SEGUIMIENTO CONVENIOS'!WDR572</f>
        <v>0</v>
      </c>
      <c r="WDX19">
        <f>'SEGUIMIENTO CONVENIOS'!WDS572</f>
        <v>0</v>
      </c>
      <c r="WDY19">
        <f>'SEGUIMIENTO CONVENIOS'!WDT572</f>
        <v>0</v>
      </c>
      <c r="WDZ19">
        <f>'SEGUIMIENTO CONVENIOS'!WDU572</f>
        <v>0</v>
      </c>
      <c r="WEA19">
        <f>'SEGUIMIENTO CONVENIOS'!WDV572</f>
        <v>0</v>
      </c>
      <c r="WEB19">
        <f>'SEGUIMIENTO CONVENIOS'!WDW572</f>
        <v>0</v>
      </c>
      <c r="WEC19">
        <f>'SEGUIMIENTO CONVENIOS'!WDX572</f>
        <v>0</v>
      </c>
      <c r="WED19">
        <f>'SEGUIMIENTO CONVENIOS'!WDY572</f>
        <v>0</v>
      </c>
      <c r="WEE19">
        <f>'SEGUIMIENTO CONVENIOS'!WDZ572</f>
        <v>0</v>
      </c>
      <c r="WEF19">
        <f>'SEGUIMIENTO CONVENIOS'!WEA572</f>
        <v>0</v>
      </c>
      <c r="WEG19">
        <f>'SEGUIMIENTO CONVENIOS'!WEB572</f>
        <v>0</v>
      </c>
      <c r="WEH19">
        <f>'SEGUIMIENTO CONVENIOS'!WEC572</f>
        <v>0</v>
      </c>
      <c r="WEI19">
        <f>'SEGUIMIENTO CONVENIOS'!WED572</f>
        <v>0</v>
      </c>
      <c r="WEJ19">
        <f>'SEGUIMIENTO CONVENIOS'!WEE572</f>
        <v>0</v>
      </c>
      <c r="WEK19">
        <f>'SEGUIMIENTO CONVENIOS'!WEF572</f>
        <v>0</v>
      </c>
      <c r="WEL19">
        <f>'SEGUIMIENTO CONVENIOS'!WEG572</f>
        <v>0</v>
      </c>
      <c r="WEM19">
        <f>'SEGUIMIENTO CONVENIOS'!WEH572</f>
        <v>0</v>
      </c>
      <c r="WEN19">
        <f>'SEGUIMIENTO CONVENIOS'!WEI572</f>
        <v>0</v>
      </c>
      <c r="WEO19">
        <f>'SEGUIMIENTO CONVENIOS'!WEJ572</f>
        <v>0</v>
      </c>
      <c r="WEP19">
        <f>'SEGUIMIENTO CONVENIOS'!WEK572</f>
        <v>0</v>
      </c>
      <c r="WEQ19">
        <f>'SEGUIMIENTO CONVENIOS'!WEL572</f>
        <v>0</v>
      </c>
      <c r="WER19">
        <f>'SEGUIMIENTO CONVENIOS'!WEM572</f>
        <v>0</v>
      </c>
      <c r="WES19">
        <f>'SEGUIMIENTO CONVENIOS'!WEN572</f>
        <v>0</v>
      </c>
      <c r="WET19">
        <f>'SEGUIMIENTO CONVENIOS'!WEO572</f>
        <v>0</v>
      </c>
      <c r="WEU19">
        <f>'SEGUIMIENTO CONVENIOS'!WEP572</f>
        <v>0</v>
      </c>
      <c r="WEV19">
        <f>'SEGUIMIENTO CONVENIOS'!WEQ572</f>
        <v>0</v>
      </c>
      <c r="WEW19">
        <f>'SEGUIMIENTO CONVENIOS'!WER572</f>
        <v>0</v>
      </c>
      <c r="WEX19">
        <f>'SEGUIMIENTO CONVENIOS'!WES572</f>
        <v>0</v>
      </c>
      <c r="WEY19">
        <f>'SEGUIMIENTO CONVENIOS'!WET572</f>
        <v>0</v>
      </c>
      <c r="WEZ19">
        <f>'SEGUIMIENTO CONVENIOS'!WEU572</f>
        <v>0</v>
      </c>
      <c r="WFA19">
        <f>'SEGUIMIENTO CONVENIOS'!WEV572</f>
        <v>0</v>
      </c>
      <c r="WFB19">
        <f>'SEGUIMIENTO CONVENIOS'!WEW572</f>
        <v>0</v>
      </c>
      <c r="WFC19">
        <f>'SEGUIMIENTO CONVENIOS'!WEX572</f>
        <v>0</v>
      </c>
      <c r="WFD19">
        <f>'SEGUIMIENTO CONVENIOS'!WEY572</f>
        <v>0</v>
      </c>
      <c r="WFE19">
        <f>'SEGUIMIENTO CONVENIOS'!WEZ572</f>
        <v>0</v>
      </c>
      <c r="WFF19">
        <f>'SEGUIMIENTO CONVENIOS'!WFA572</f>
        <v>0</v>
      </c>
      <c r="WFG19">
        <f>'SEGUIMIENTO CONVENIOS'!WFB572</f>
        <v>0</v>
      </c>
      <c r="WFH19">
        <f>'SEGUIMIENTO CONVENIOS'!WFC572</f>
        <v>0</v>
      </c>
      <c r="WFI19">
        <f>'SEGUIMIENTO CONVENIOS'!WFD572</f>
        <v>0</v>
      </c>
      <c r="WFJ19">
        <f>'SEGUIMIENTO CONVENIOS'!WFE572</f>
        <v>0</v>
      </c>
      <c r="WFK19">
        <f>'SEGUIMIENTO CONVENIOS'!WFF572</f>
        <v>0</v>
      </c>
      <c r="WFL19">
        <f>'SEGUIMIENTO CONVENIOS'!WFG572</f>
        <v>0</v>
      </c>
      <c r="WFM19">
        <f>'SEGUIMIENTO CONVENIOS'!WFH572</f>
        <v>0</v>
      </c>
      <c r="WFN19">
        <f>'SEGUIMIENTO CONVENIOS'!WFI572</f>
        <v>0</v>
      </c>
      <c r="WFO19">
        <f>'SEGUIMIENTO CONVENIOS'!WFJ572</f>
        <v>0</v>
      </c>
      <c r="WFP19">
        <f>'SEGUIMIENTO CONVENIOS'!WFK572</f>
        <v>0</v>
      </c>
      <c r="WFQ19">
        <f>'SEGUIMIENTO CONVENIOS'!WFL572</f>
        <v>0</v>
      </c>
      <c r="WFR19">
        <f>'SEGUIMIENTO CONVENIOS'!WFM572</f>
        <v>0</v>
      </c>
      <c r="WFS19">
        <f>'SEGUIMIENTO CONVENIOS'!WFN572</f>
        <v>0</v>
      </c>
      <c r="WFT19">
        <f>'SEGUIMIENTO CONVENIOS'!WFO572</f>
        <v>0</v>
      </c>
      <c r="WFU19">
        <f>'SEGUIMIENTO CONVENIOS'!WFP572</f>
        <v>0</v>
      </c>
      <c r="WFV19">
        <f>'SEGUIMIENTO CONVENIOS'!WFQ572</f>
        <v>0</v>
      </c>
      <c r="WFW19">
        <f>'SEGUIMIENTO CONVENIOS'!WFR572</f>
        <v>0</v>
      </c>
      <c r="WFX19">
        <f>'SEGUIMIENTO CONVENIOS'!WFS572</f>
        <v>0</v>
      </c>
      <c r="WFY19">
        <f>'SEGUIMIENTO CONVENIOS'!WFT572</f>
        <v>0</v>
      </c>
      <c r="WFZ19">
        <f>'SEGUIMIENTO CONVENIOS'!WFU572</f>
        <v>0</v>
      </c>
      <c r="WGA19">
        <f>'SEGUIMIENTO CONVENIOS'!WFV572</f>
        <v>0</v>
      </c>
      <c r="WGB19">
        <f>'SEGUIMIENTO CONVENIOS'!WFW572</f>
        <v>0</v>
      </c>
      <c r="WGC19">
        <f>'SEGUIMIENTO CONVENIOS'!WFX572</f>
        <v>0</v>
      </c>
      <c r="WGD19">
        <f>'SEGUIMIENTO CONVENIOS'!WFY572</f>
        <v>0</v>
      </c>
      <c r="WGE19">
        <f>'SEGUIMIENTO CONVENIOS'!WFZ572</f>
        <v>0</v>
      </c>
      <c r="WGF19">
        <f>'SEGUIMIENTO CONVENIOS'!WGA572</f>
        <v>0</v>
      </c>
      <c r="WGG19">
        <f>'SEGUIMIENTO CONVENIOS'!WGB572</f>
        <v>0</v>
      </c>
      <c r="WGH19">
        <f>'SEGUIMIENTO CONVENIOS'!WGC572</f>
        <v>0</v>
      </c>
      <c r="WGI19">
        <f>'SEGUIMIENTO CONVENIOS'!WGD572</f>
        <v>0</v>
      </c>
      <c r="WGJ19">
        <f>'SEGUIMIENTO CONVENIOS'!WGE572</f>
        <v>0</v>
      </c>
      <c r="WGK19">
        <f>'SEGUIMIENTO CONVENIOS'!WGF572</f>
        <v>0</v>
      </c>
      <c r="WGL19">
        <f>'SEGUIMIENTO CONVENIOS'!WGG572</f>
        <v>0</v>
      </c>
      <c r="WGM19">
        <f>'SEGUIMIENTO CONVENIOS'!WGH572</f>
        <v>0</v>
      </c>
      <c r="WGN19">
        <f>'SEGUIMIENTO CONVENIOS'!WGI572</f>
        <v>0</v>
      </c>
      <c r="WGO19">
        <f>'SEGUIMIENTO CONVENIOS'!WGJ572</f>
        <v>0</v>
      </c>
      <c r="WGP19">
        <f>'SEGUIMIENTO CONVENIOS'!WGK572</f>
        <v>0</v>
      </c>
      <c r="WGQ19">
        <f>'SEGUIMIENTO CONVENIOS'!WGL572</f>
        <v>0</v>
      </c>
      <c r="WGR19">
        <f>'SEGUIMIENTO CONVENIOS'!WGM572</f>
        <v>0</v>
      </c>
      <c r="WGS19">
        <f>'SEGUIMIENTO CONVENIOS'!WGN572</f>
        <v>0</v>
      </c>
      <c r="WGT19">
        <f>'SEGUIMIENTO CONVENIOS'!WGO572</f>
        <v>0</v>
      </c>
      <c r="WGU19">
        <f>'SEGUIMIENTO CONVENIOS'!WGP572</f>
        <v>0</v>
      </c>
      <c r="WGV19">
        <f>'SEGUIMIENTO CONVENIOS'!WGQ572</f>
        <v>0</v>
      </c>
      <c r="WGW19">
        <f>'SEGUIMIENTO CONVENIOS'!WGR572</f>
        <v>0</v>
      </c>
      <c r="WGX19">
        <f>'SEGUIMIENTO CONVENIOS'!WGS572</f>
        <v>0</v>
      </c>
      <c r="WGY19">
        <f>'SEGUIMIENTO CONVENIOS'!WGT572</f>
        <v>0</v>
      </c>
      <c r="WGZ19">
        <f>'SEGUIMIENTO CONVENIOS'!WGU572</f>
        <v>0</v>
      </c>
      <c r="WHA19">
        <f>'SEGUIMIENTO CONVENIOS'!WGV572</f>
        <v>0</v>
      </c>
      <c r="WHB19">
        <f>'SEGUIMIENTO CONVENIOS'!WGW572</f>
        <v>0</v>
      </c>
      <c r="WHC19">
        <f>'SEGUIMIENTO CONVENIOS'!WGX572</f>
        <v>0</v>
      </c>
      <c r="WHD19">
        <f>'SEGUIMIENTO CONVENIOS'!WGY572</f>
        <v>0</v>
      </c>
      <c r="WHE19">
        <f>'SEGUIMIENTO CONVENIOS'!WGZ572</f>
        <v>0</v>
      </c>
      <c r="WHF19">
        <f>'SEGUIMIENTO CONVENIOS'!WHA572</f>
        <v>0</v>
      </c>
      <c r="WHG19">
        <f>'SEGUIMIENTO CONVENIOS'!WHB572</f>
        <v>0</v>
      </c>
      <c r="WHH19">
        <f>'SEGUIMIENTO CONVENIOS'!WHC572</f>
        <v>0</v>
      </c>
      <c r="WHI19">
        <f>'SEGUIMIENTO CONVENIOS'!WHD572</f>
        <v>0</v>
      </c>
      <c r="WHJ19">
        <f>'SEGUIMIENTO CONVENIOS'!WHE572</f>
        <v>0</v>
      </c>
      <c r="WHK19">
        <f>'SEGUIMIENTO CONVENIOS'!WHF572</f>
        <v>0</v>
      </c>
      <c r="WHL19">
        <f>'SEGUIMIENTO CONVENIOS'!WHG572</f>
        <v>0</v>
      </c>
      <c r="WHM19">
        <f>'SEGUIMIENTO CONVENIOS'!WHH572</f>
        <v>0</v>
      </c>
      <c r="WHN19">
        <f>'SEGUIMIENTO CONVENIOS'!WHI572</f>
        <v>0</v>
      </c>
      <c r="WHO19">
        <f>'SEGUIMIENTO CONVENIOS'!WHJ572</f>
        <v>0</v>
      </c>
      <c r="WHP19">
        <f>'SEGUIMIENTO CONVENIOS'!WHK572</f>
        <v>0</v>
      </c>
      <c r="WHQ19">
        <f>'SEGUIMIENTO CONVENIOS'!WHL572</f>
        <v>0</v>
      </c>
      <c r="WHR19">
        <f>'SEGUIMIENTO CONVENIOS'!WHM572</f>
        <v>0</v>
      </c>
      <c r="WHS19">
        <f>'SEGUIMIENTO CONVENIOS'!WHN572</f>
        <v>0</v>
      </c>
      <c r="WHT19">
        <f>'SEGUIMIENTO CONVENIOS'!WHO572</f>
        <v>0</v>
      </c>
      <c r="WHU19">
        <f>'SEGUIMIENTO CONVENIOS'!WHP572</f>
        <v>0</v>
      </c>
      <c r="WHV19">
        <f>'SEGUIMIENTO CONVENIOS'!WHQ572</f>
        <v>0</v>
      </c>
      <c r="WHW19">
        <f>'SEGUIMIENTO CONVENIOS'!WHR572</f>
        <v>0</v>
      </c>
      <c r="WHX19">
        <f>'SEGUIMIENTO CONVENIOS'!WHS572</f>
        <v>0</v>
      </c>
      <c r="WHY19">
        <f>'SEGUIMIENTO CONVENIOS'!WHT572</f>
        <v>0</v>
      </c>
      <c r="WHZ19">
        <f>'SEGUIMIENTO CONVENIOS'!WHU572</f>
        <v>0</v>
      </c>
      <c r="WIA19">
        <f>'SEGUIMIENTO CONVENIOS'!WHV572</f>
        <v>0</v>
      </c>
      <c r="WIB19">
        <f>'SEGUIMIENTO CONVENIOS'!WHW572</f>
        <v>0</v>
      </c>
      <c r="WIC19">
        <f>'SEGUIMIENTO CONVENIOS'!WHX572</f>
        <v>0</v>
      </c>
      <c r="WID19">
        <f>'SEGUIMIENTO CONVENIOS'!WHY572</f>
        <v>0</v>
      </c>
      <c r="WIE19">
        <f>'SEGUIMIENTO CONVENIOS'!WHZ572</f>
        <v>0</v>
      </c>
      <c r="WIF19">
        <f>'SEGUIMIENTO CONVENIOS'!WIA572</f>
        <v>0</v>
      </c>
      <c r="WIG19">
        <f>'SEGUIMIENTO CONVENIOS'!WIB572</f>
        <v>0</v>
      </c>
      <c r="WIH19">
        <f>'SEGUIMIENTO CONVENIOS'!WIC572</f>
        <v>0</v>
      </c>
      <c r="WII19">
        <f>'SEGUIMIENTO CONVENIOS'!WID572</f>
        <v>0</v>
      </c>
      <c r="WIJ19">
        <f>'SEGUIMIENTO CONVENIOS'!WIE572</f>
        <v>0</v>
      </c>
      <c r="WIK19">
        <f>'SEGUIMIENTO CONVENIOS'!WIF572</f>
        <v>0</v>
      </c>
      <c r="WIL19">
        <f>'SEGUIMIENTO CONVENIOS'!WIG572</f>
        <v>0</v>
      </c>
      <c r="WIM19">
        <f>'SEGUIMIENTO CONVENIOS'!WIH572</f>
        <v>0</v>
      </c>
      <c r="WIN19">
        <f>'SEGUIMIENTO CONVENIOS'!WII572</f>
        <v>0</v>
      </c>
      <c r="WIO19">
        <f>'SEGUIMIENTO CONVENIOS'!WIJ572</f>
        <v>0</v>
      </c>
      <c r="WIP19">
        <f>'SEGUIMIENTO CONVENIOS'!WIK572</f>
        <v>0</v>
      </c>
      <c r="WIQ19">
        <f>'SEGUIMIENTO CONVENIOS'!WIL572</f>
        <v>0</v>
      </c>
      <c r="WIR19">
        <f>'SEGUIMIENTO CONVENIOS'!WIM572</f>
        <v>0</v>
      </c>
      <c r="WIS19">
        <f>'SEGUIMIENTO CONVENIOS'!WIN572</f>
        <v>0</v>
      </c>
      <c r="WIT19">
        <f>'SEGUIMIENTO CONVENIOS'!WIO572</f>
        <v>0</v>
      </c>
      <c r="WIU19">
        <f>'SEGUIMIENTO CONVENIOS'!WIP572</f>
        <v>0</v>
      </c>
      <c r="WIV19">
        <f>'SEGUIMIENTO CONVENIOS'!WIQ572</f>
        <v>0</v>
      </c>
      <c r="WIW19">
        <f>'SEGUIMIENTO CONVENIOS'!WIR572</f>
        <v>0</v>
      </c>
      <c r="WIX19">
        <f>'SEGUIMIENTO CONVENIOS'!WIS572</f>
        <v>0</v>
      </c>
      <c r="WIY19">
        <f>'SEGUIMIENTO CONVENIOS'!WIT572</f>
        <v>0</v>
      </c>
      <c r="WIZ19">
        <f>'SEGUIMIENTO CONVENIOS'!WIU572</f>
        <v>0</v>
      </c>
      <c r="WJA19">
        <f>'SEGUIMIENTO CONVENIOS'!WIV572</f>
        <v>0</v>
      </c>
      <c r="WJB19">
        <f>'SEGUIMIENTO CONVENIOS'!WIW572</f>
        <v>0</v>
      </c>
      <c r="WJC19">
        <f>'SEGUIMIENTO CONVENIOS'!WIX572</f>
        <v>0</v>
      </c>
      <c r="WJD19">
        <f>'SEGUIMIENTO CONVENIOS'!WIY572</f>
        <v>0</v>
      </c>
      <c r="WJE19">
        <f>'SEGUIMIENTO CONVENIOS'!WIZ572</f>
        <v>0</v>
      </c>
      <c r="WJF19">
        <f>'SEGUIMIENTO CONVENIOS'!WJA572</f>
        <v>0</v>
      </c>
      <c r="WJG19">
        <f>'SEGUIMIENTO CONVENIOS'!WJB572</f>
        <v>0</v>
      </c>
      <c r="WJH19">
        <f>'SEGUIMIENTO CONVENIOS'!WJC572</f>
        <v>0</v>
      </c>
      <c r="WJI19">
        <f>'SEGUIMIENTO CONVENIOS'!WJD572</f>
        <v>0</v>
      </c>
      <c r="WJJ19">
        <f>'SEGUIMIENTO CONVENIOS'!WJE572</f>
        <v>0</v>
      </c>
      <c r="WJK19">
        <f>'SEGUIMIENTO CONVENIOS'!WJF572</f>
        <v>0</v>
      </c>
      <c r="WJL19">
        <f>'SEGUIMIENTO CONVENIOS'!WJG572</f>
        <v>0</v>
      </c>
      <c r="WJM19">
        <f>'SEGUIMIENTO CONVENIOS'!WJH572</f>
        <v>0</v>
      </c>
      <c r="WJN19">
        <f>'SEGUIMIENTO CONVENIOS'!WJI572</f>
        <v>0</v>
      </c>
      <c r="WJO19">
        <f>'SEGUIMIENTO CONVENIOS'!WJJ572</f>
        <v>0</v>
      </c>
      <c r="WJP19">
        <f>'SEGUIMIENTO CONVENIOS'!WJK572</f>
        <v>0</v>
      </c>
      <c r="WJQ19">
        <f>'SEGUIMIENTO CONVENIOS'!WJL572</f>
        <v>0</v>
      </c>
      <c r="WJR19">
        <f>'SEGUIMIENTO CONVENIOS'!WJM572</f>
        <v>0</v>
      </c>
      <c r="WJS19">
        <f>'SEGUIMIENTO CONVENIOS'!WJN572</f>
        <v>0</v>
      </c>
      <c r="WJT19">
        <f>'SEGUIMIENTO CONVENIOS'!WJO572</f>
        <v>0</v>
      </c>
      <c r="WJU19">
        <f>'SEGUIMIENTO CONVENIOS'!WJP572</f>
        <v>0</v>
      </c>
      <c r="WJV19">
        <f>'SEGUIMIENTO CONVENIOS'!WJQ572</f>
        <v>0</v>
      </c>
      <c r="WJW19">
        <f>'SEGUIMIENTO CONVENIOS'!WJR572</f>
        <v>0</v>
      </c>
      <c r="WJX19">
        <f>'SEGUIMIENTO CONVENIOS'!WJS572</f>
        <v>0</v>
      </c>
      <c r="WJY19">
        <f>'SEGUIMIENTO CONVENIOS'!WJT572</f>
        <v>0</v>
      </c>
      <c r="WJZ19">
        <f>'SEGUIMIENTO CONVENIOS'!WJU572</f>
        <v>0</v>
      </c>
      <c r="WKA19">
        <f>'SEGUIMIENTO CONVENIOS'!WJV572</f>
        <v>0</v>
      </c>
      <c r="WKB19">
        <f>'SEGUIMIENTO CONVENIOS'!WJW572</f>
        <v>0</v>
      </c>
      <c r="WKC19">
        <f>'SEGUIMIENTO CONVENIOS'!WJX572</f>
        <v>0</v>
      </c>
      <c r="WKD19">
        <f>'SEGUIMIENTO CONVENIOS'!WJY572</f>
        <v>0</v>
      </c>
      <c r="WKE19">
        <f>'SEGUIMIENTO CONVENIOS'!WJZ572</f>
        <v>0</v>
      </c>
      <c r="WKF19">
        <f>'SEGUIMIENTO CONVENIOS'!WKA572</f>
        <v>0</v>
      </c>
      <c r="WKG19">
        <f>'SEGUIMIENTO CONVENIOS'!WKB572</f>
        <v>0</v>
      </c>
      <c r="WKH19">
        <f>'SEGUIMIENTO CONVENIOS'!WKC572</f>
        <v>0</v>
      </c>
      <c r="WKI19">
        <f>'SEGUIMIENTO CONVENIOS'!WKD572</f>
        <v>0</v>
      </c>
      <c r="WKJ19">
        <f>'SEGUIMIENTO CONVENIOS'!WKE572</f>
        <v>0</v>
      </c>
      <c r="WKK19">
        <f>'SEGUIMIENTO CONVENIOS'!WKF572</f>
        <v>0</v>
      </c>
      <c r="WKL19">
        <f>'SEGUIMIENTO CONVENIOS'!WKG572</f>
        <v>0</v>
      </c>
      <c r="WKM19">
        <f>'SEGUIMIENTO CONVENIOS'!WKH572</f>
        <v>0</v>
      </c>
      <c r="WKN19">
        <f>'SEGUIMIENTO CONVENIOS'!WKI572</f>
        <v>0</v>
      </c>
      <c r="WKO19">
        <f>'SEGUIMIENTO CONVENIOS'!WKJ572</f>
        <v>0</v>
      </c>
      <c r="WKP19">
        <f>'SEGUIMIENTO CONVENIOS'!WKK572</f>
        <v>0</v>
      </c>
      <c r="WKQ19">
        <f>'SEGUIMIENTO CONVENIOS'!WKL572</f>
        <v>0</v>
      </c>
      <c r="WKR19">
        <f>'SEGUIMIENTO CONVENIOS'!WKM572</f>
        <v>0</v>
      </c>
      <c r="WKS19">
        <f>'SEGUIMIENTO CONVENIOS'!WKN572</f>
        <v>0</v>
      </c>
      <c r="WKT19">
        <f>'SEGUIMIENTO CONVENIOS'!WKO572</f>
        <v>0</v>
      </c>
      <c r="WKU19">
        <f>'SEGUIMIENTO CONVENIOS'!WKP572</f>
        <v>0</v>
      </c>
      <c r="WKV19">
        <f>'SEGUIMIENTO CONVENIOS'!WKQ572</f>
        <v>0</v>
      </c>
      <c r="WKW19">
        <f>'SEGUIMIENTO CONVENIOS'!WKR572</f>
        <v>0</v>
      </c>
      <c r="WKX19">
        <f>'SEGUIMIENTO CONVENIOS'!WKS572</f>
        <v>0</v>
      </c>
      <c r="WKY19">
        <f>'SEGUIMIENTO CONVENIOS'!WKT572</f>
        <v>0</v>
      </c>
      <c r="WKZ19">
        <f>'SEGUIMIENTO CONVENIOS'!WKU572</f>
        <v>0</v>
      </c>
      <c r="WLA19">
        <f>'SEGUIMIENTO CONVENIOS'!WKV572</f>
        <v>0</v>
      </c>
      <c r="WLB19">
        <f>'SEGUIMIENTO CONVENIOS'!WKW572</f>
        <v>0</v>
      </c>
      <c r="WLC19">
        <f>'SEGUIMIENTO CONVENIOS'!WKX572</f>
        <v>0</v>
      </c>
      <c r="WLD19">
        <f>'SEGUIMIENTO CONVENIOS'!WKY572</f>
        <v>0</v>
      </c>
      <c r="WLE19">
        <f>'SEGUIMIENTO CONVENIOS'!WKZ572</f>
        <v>0</v>
      </c>
      <c r="WLF19">
        <f>'SEGUIMIENTO CONVENIOS'!WLA572</f>
        <v>0</v>
      </c>
      <c r="WLG19">
        <f>'SEGUIMIENTO CONVENIOS'!WLB572</f>
        <v>0</v>
      </c>
      <c r="WLH19">
        <f>'SEGUIMIENTO CONVENIOS'!WLC572</f>
        <v>0</v>
      </c>
      <c r="WLI19">
        <f>'SEGUIMIENTO CONVENIOS'!WLD572</f>
        <v>0</v>
      </c>
      <c r="WLJ19">
        <f>'SEGUIMIENTO CONVENIOS'!WLE572</f>
        <v>0</v>
      </c>
      <c r="WLK19">
        <f>'SEGUIMIENTO CONVENIOS'!WLF572</f>
        <v>0</v>
      </c>
      <c r="WLL19">
        <f>'SEGUIMIENTO CONVENIOS'!WLG572</f>
        <v>0</v>
      </c>
      <c r="WLM19">
        <f>'SEGUIMIENTO CONVENIOS'!WLH572</f>
        <v>0</v>
      </c>
      <c r="WLN19">
        <f>'SEGUIMIENTO CONVENIOS'!WLI572</f>
        <v>0</v>
      </c>
      <c r="WLO19">
        <f>'SEGUIMIENTO CONVENIOS'!WLJ572</f>
        <v>0</v>
      </c>
      <c r="WLP19">
        <f>'SEGUIMIENTO CONVENIOS'!WLK572</f>
        <v>0</v>
      </c>
      <c r="WLQ19">
        <f>'SEGUIMIENTO CONVENIOS'!WLL572</f>
        <v>0</v>
      </c>
      <c r="WLR19">
        <f>'SEGUIMIENTO CONVENIOS'!WLM572</f>
        <v>0</v>
      </c>
      <c r="WLS19">
        <f>'SEGUIMIENTO CONVENIOS'!WLN572</f>
        <v>0</v>
      </c>
      <c r="WLT19">
        <f>'SEGUIMIENTO CONVENIOS'!WLO572</f>
        <v>0</v>
      </c>
      <c r="WLU19">
        <f>'SEGUIMIENTO CONVENIOS'!WLP572</f>
        <v>0</v>
      </c>
      <c r="WLV19">
        <f>'SEGUIMIENTO CONVENIOS'!WLQ572</f>
        <v>0</v>
      </c>
      <c r="WLW19">
        <f>'SEGUIMIENTO CONVENIOS'!WLR572</f>
        <v>0</v>
      </c>
      <c r="WLX19">
        <f>'SEGUIMIENTO CONVENIOS'!WLS572</f>
        <v>0</v>
      </c>
      <c r="WLY19">
        <f>'SEGUIMIENTO CONVENIOS'!WLT572</f>
        <v>0</v>
      </c>
      <c r="WLZ19">
        <f>'SEGUIMIENTO CONVENIOS'!WLU572</f>
        <v>0</v>
      </c>
      <c r="WMA19">
        <f>'SEGUIMIENTO CONVENIOS'!WLV572</f>
        <v>0</v>
      </c>
      <c r="WMB19">
        <f>'SEGUIMIENTO CONVENIOS'!WLW572</f>
        <v>0</v>
      </c>
      <c r="WMC19">
        <f>'SEGUIMIENTO CONVENIOS'!WLX572</f>
        <v>0</v>
      </c>
      <c r="WMD19">
        <f>'SEGUIMIENTO CONVENIOS'!WLY572</f>
        <v>0</v>
      </c>
      <c r="WME19">
        <f>'SEGUIMIENTO CONVENIOS'!WLZ572</f>
        <v>0</v>
      </c>
      <c r="WMF19">
        <f>'SEGUIMIENTO CONVENIOS'!WMA572</f>
        <v>0</v>
      </c>
      <c r="WMG19">
        <f>'SEGUIMIENTO CONVENIOS'!WMB572</f>
        <v>0</v>
      </c>
      <c r="WMH19">
        <f>'SEGUIMIENTO CONVENIOS'!WMC572</f>
        <v>0</v>
      </c>
      <c r="WMI19">
        <f>'SEGUIMIENTO CONVENIOS'!WMD572</f>
        <v>0</v>
      </c>
      <c r="WMJ19">
        <f>'SEGUIMIENTO CONVENIOS'!WME572</f>
        <v>0</v>
      </c>
      <c r="WMK19">
        <f>'SEGUIMIENTO CONVENIOS'!WMF572</f>
        <v>0</v>
      </c>
      <c r="WML19">
        <f>'SEGUIMIENTO CONVENIOS'!WMG572</f>
        <v>0</v>
      </c>
      <c r="WMM19">
        <f>'SEGUIMIENTO CONVENIOS'!WMH572</f>
        <v>0</v>
      </c>
      <c r="WMN19">
        <f>'SEGUIMIENTO CONVENIOS'!WMI572</f>
        <v>0</v>
      </c>
      <c r="WMO19">
        <f>'SEGUIMIENTO CONVENIOS'!WMJ572</f>
        <v>0</v>
      </c>
      <c r="WMP19">
        <f>'SEGUIMIENTO CONVENIOS'!WMK572</f>
        <v>0</v>
      </c>
      <c r="WMQ19">
        <f>'SEGUIMIENTO CONVENIOS'!WML572</f>
        <v>0</v>
      </c>
      <c r="WMR19">
        <f>'SEGUIMIENTO CONVENIOS'!WMM572</f>
        <v>0</v>
      </c>
      <c r="WMS19">
        <f>'SEGUIMIENTO CONVENIOS'!WMN572</f>
        <v>0</v>
      </c>
      <c r="WMT19">
        <f>'SEGUIMIENTO CONVENIOS'!WMO572</f>
        <v>0</v>
      </c>
      <c r="WMU19">
        <f>'SEGUIMIENTO CONVENIOS'!WMP572</f>
        <v>0</v>
      </c>
      <c r="WMV19">
        <f>'SEGUIMIENTO CONVENIOS'!WMQ572</f>
        <v>0</v>
      </c>
      <c r="WMW19">
        <f>'SEGUIMIENTO CONVENIOS'!WMR572</f>
        <v>0</v>
      </c>
      <c r="WMX19">
        <f>'SEGUIMIENTO CONVENIOS'!WMS572</f>
        <v>0</v>
      </c>
      <c r="WMY19">
        <f>'SEGUIMIENTO CONVENIOS'!WMT572</f>
        <v>0</v>
      </c>
      <c r="WMZ19">
        <f>'SEGUIMIENTO CONVENIOS'!WMU572</f>
        <v>0</v>
      </c>
      <c r="WNA19">
        <f>'SEGUIMIENTO CONVENIOS'!WMV572</f>
        <v>0</v>
      </c>
      <c r="WNB19">
        <f>'SEGUIMIENTO CONVENIOS'!WMW572</f>
        <v>0</v>
      </c>
      <c r="WNC19">
        <f>'SEGUIMIENTO CONVENIOS'!WMX572</f>
        <v>0</v>
      </c>
      <c r="WND19">
        <f>'SEGUIMIENTO CONVENIOS'!WMY572</f>
        <v>0</v>
      </c>
      <c r="WNE19">
        <f>'SEGUIMIENTO CONVENIOS'!WMZ572</f>
        <v>0</v>
      </c>
      <c r="WNF19">
        <f>'SEGUIMIENTO CONVENIOS'!WNA572</f>
        <v>0</v>
      </c>
      <c r="WNG19">
        <f>'SEGUIMIENTO CONVENIOS'!WNB572</f>
        <v>0</v>
      </c>
      <c r="WNH19">
        <f>'SEGUIMIENTO CONVENIOS'!WNC572</f>
        <v>0</v>
      </c>
      <c r="WNI19">
        <f>'SEGUIMIENTO CONVENIOS'!WND572</f>
        <v>0</v>
      </c>
      <c r="WNJ19">
        <f>'SEGUIMIENTO CONVENIOS'!WNE572</f>
        <v>0</v>
      </c>
      <c r="WNK19">
        <f>'SEGUIMIENTO CONVENIOS'!WNF572</f>
        <v>0</v>
      </c>
      <c r="WNL19">
        <f>'SEGUIMIENTO CONVENIOS'!WNG572</f>
        <v>0</v>
      </c>
      <c r="WNM19">
        <f>'SEGUIMIENTO CONVENIOS'!WNH572</f>
        <v>0</v>
      </c>
      <c r="WNN19">
        <f>'SEGUIMIENTO CONVENIOS'!WNI572</f>
        <v>0</v>
      </c>
      <c r="WNO19">
        <f>'SEGUIMIENTO CONVENIOS'!WNJ572</f>
        <v>0</v>
      </c>
      <c r="WNP19">
        <f>'SEGUIMIENTO CONVENIOS'!WNK572</f>
        <v>0</v>
      </c>
      <c r="WNQ19">
        <f>'SEGUIMIENTO CONVENIOS'!WNL572</f>
        <v>0</v>
      </c>
      <c r="WNR19">
        <f>'SEGUIMIENTO CONVENIOS'!WNM572</f>
        <v>0</v>
      </c>
      <c r="WNS19">
        <f>'SEGUIMIENTO CONVENIOS'!WNN572</f>
        <v>0</v>
      </c>
      <c r="WNT19">
        <f>'SEGUIMIENTO CONVENIOS'!WNO572</f>
        <v>0</v>
      </c>
      <c r="WNU19">
        <f>'SEGUIMIENTO CONVENIOS'!WNP572</f>
        <v>0</v>
      </c>
      <c r="WNV19">
        <f>'SEGUIMIENTO CONVENIOS'!WNQ572</f>
        <v>0</v>
      </c>
      <c r="WNW19">
        <f>'SEGUIMIENTO CONVENIOS'!WNR572</f>
        <v>0</v>
      </c>
      <c r="WNX19">
        <f>'SEGUIMIENTO CONVENIOS'!WNS572</f>
        <v>0</v>
      </c>
      <c r="WNY19">
        <f>'SEGUIMIENTO CONVENIOS'!WNT572</f>
        <v>0</v>
      </c>
      <c r="WNZ19">
        <f>'SEGUIMIENTO CONVENIOS'!WNU572</f>
        <v>0</v>
      </c>
      <c r="WOA19">
        <f>'SEGUIMIENTO CONVENIOS'!WNV572</f>
        <v>0</v>
      </c>
      <c r="WOB19">
        <f>'SEGUIMIENTO CONVENIOS'!WNW572</f>
        <v>0</v>
      </c>
      <c r="WOC19">
        <f>'SEGUIMIENTO CONVENIOS'!WNX572</f>
        <v>0</v>
      </c>
      <c r="WOD19">
        <f>'SEGUIMIENTO CONVENIOS'!WNY572</f>
        <v>0</v>
      </c>
      <c r="WOE19">
        <f>'SEGUIMIENTO CONVENIOS'!WNZ572</f>
        <v>0</v>
      </c>
      <c r="WOF19">
        <f>'SEGUIMIENTO CONVENIOS'!WOA572</f>
        <v>0</v>
      </c>
      <c r="WOG19">
        <f>'SEGUIMIENTO CONVENIOS'!WOB572</f>
        <v>0</v>
      </c>
      <c r="WOH19">
        <f>'SEGUIMIENTO CONVENIOS'!WOC572</f>
        <v>0</v>
      </c>
      <c r="WOI19">
        <f>'SEGUIMIENTO CONVENIOS'!WOD572</f>
        <v>0</v>
      </c>
      <c r="WOJ19">
        <f>'SEGUIMIENTO CONVENIOS'!WOE572</f>
        <v>0</v>
      </c>
      <c r="WOK19">
        <f>'SEGUIMIENTO CONVENIOS'!WOF572</f>
        <v>0</v>
      </c>
      <c r="WOL19">
        <f>'SEGUIMIENTO CONVENIOS'!WOG572</f>
        <v>0</v>
      </c>
      <c r="WOM19">
        <f>'SEGUIMIENTO CONVENIOS'!WOH572</f>
        <v>0</v>
      </c>
      <c r="WON19">
        <f>'SEGUIMIENTO CONVENIOS'!WOI572</f>
        <v>0</v>
      </c>
      <c r="WOO19">
        <f>'SEGUIMIENTO CONVENIOS'!WOJ572</f>
        <v>0</v>
      </c>
      <c r="WOP19">
        <f>'SEGUIMIENTO CONVENIOS'!WOK572</f>
        <v>0</v>
      </c>
      <c r="WOQ19">
        <f>'SEGUIMIENTO CONVENIOS'!WOL572</f>
        <v>0</v>
      </c>
      <c r="WOR19">
        <f>'SEGUIMIENTO CONVENIOS'!WOM572</f>
        <v>0</v>
      </c>
      <c r="WOS19">
        <f>'SEGUIMIENTO CONVENIOS'!WON572</f>
        <v>0</v>
      </c>
      <c r="WOT19">
        <f>'SEGUIMIENTO CONVENIOS'!WOO572</f>
        <v>0</v>
      </c>
      <c r="WOU19">
        <f>'SEGUIMIENTO CONVENIOS'!WOP572</f>
        <v>0</v>
      </c>
      <c r="WOV19">
        <f>'SEGUIMIENTO CONVENIOS'!WOQ572</f>
        <v>0</v>
      </c>
      <c r="WOW19">
        <f>'SEGUIMIENTO CONVENIOS'!WOR572</f>
        <v>0</v>
      </c>
      <c r="WOX19">
        <f>'SEGUIMIENTO CONVENIOS'!WOS572</f>
        <v>0</v>
      </c>
      <c r="WOY19">
        <f>'SEGUIMIENTO CONVENIOS'!WOT572</f>
        <v>0</v>
      </c>
      <c r="WOZ19">
        <f>'SEGUIMIENTO CONVENIOS'!WOU572</f>
        <v>0</v>
      </c>
      <c r="WPA19">
        <f>'SEGUIMIENTO CONVENIOS'!WOV572</f>
        <v>0</v>
      </c>
      <c r="WPB19">
        <f>'SEGUIMIENTO CONVENIOS'!WOW572</f>
        <v>0</v>
      </c>
      <c r="WPC19">
        <f>'SEGUIMIENTO CONVENIOS'!WOX572</f>
        <v>0</v>
      </c>
      <c r="WPD19">
        <f>'SEGUIMIENTO CONVENIOS'!WOY572</f>
        <v>0</v>
      </c>
      <c r="WPE19">
        <f>'SEGUIMIENTO CONVENIOS'!WOZ572</f>
        <v>0</v>
      </c>
      <c r="WPF19">
        <f>'SEGUIMIENTO CONVENIOS'!WPA572</f>
        <v>0</v>
      </c>
      <c r="WPG19">
        <f>'SEGUIMIENTO CONVENIOS'!WPB572</f>
        <v>0</v>
      </c>
      <c r="WPH19">
        <f>'SEGUIMIENTO CONVENIOS'!WPC572</f>
        <v>0</v>
      </c>
      <c r="WPI19">
        <f>'SEGUIMIENTO CONVENIOS'!WPD572</f>
        <v>0</v>
      </c>
      <c r="WPJ19">
        <f>'SEGUIMIENTO CONVENIOS'!WPE572</f>
        <v>0</v>
      </c>
      <c r="WPK19">
        <f>'SEGUIMIENTO CONVENIOS'!WPF572</f>
        <v>0</v>
      </c>
      <c r="WPL19">
        <f>'SEGUIMIENTO CONVENIOS'!WPG572</f>
        <v>0</v>
      </c>
      <c r="WPM19">
        <f>'SEGUIMIENTO CONVENIOS'!WPH572</f>
        <v>0</v>
      </c>
      <c r="WPN19">
        <f>'SEGUIMIENTO CONVENIOS'!WPI572</f>
        <v>0</v>
      </c>
      <c r="WPO19">
        <f>'SEGUIMIENTO CONVENIOS'!WPJ572</f>
        <v>0</v>
      </c>
      <c r="WPP19">
        <f>'SEGUIMIENTO CONVENIOS'!WPK572</f>
        <v>0</v>
      </c>
      <c r="WPQ19">
        <f>'SEGUIMIENTO CONVENIOS'!WPL572</f>
        <v>0</v>
      </c>
      <c r="WPR19">
        <f>'SEGUIMIENTO CONVENIOS'!WPM572</f>
        <v>0</v>
      </c>
      <c r="WPS19">
        <f>'SEGUIMIENTO CONVENIOS'!WPN572</f>
        <v>0</v>
      </c>
      <c r="WPT19">
        <f>'SEGUIMIENTO CONVENIOS'!WPO572</f>
        <v>0</v>
      </c>
      <c r="WPU19">
        <f>'SEGUIMIENTO CONVENIOS'!WPP572</f>
        <v>0</v>
      </c>
      <c r="WPV19">
        <f>'SEGUIMIENTO CONVENIOS'!WPQ572</f>
        <v>0</v>
      </c>
      <c r="WPW19">
        <f>'SEGUIMIENTO CONVENIOS'!WPR572</f>
        <v>0</v>
      </c>
      <c r="WPX19">
        <f>'SEGUIMIENTO CONVENIOS'!WPS572</f>
        <v>0</v>
      </c>
      <c r="WPY19">
        <f>'SEGUIMIENTO CONVENIOS'!WPT572</f>
        <v>0</v>
      </c>
      <c r="WPZ19">
        <f>'SEGUIMIENTO CONVENIOS'!WPU572</f>
        <v>0</v>
      </c>
      <c r="WQA19">
        <f>'SEGUIMIENTO CONVENIOS'!WPV572</f>
        <v>0</v>
      </c>
      <c r="WQB19">
        <f>'SEGUIMIENTO CONVENIOS'!WPW572</f>
        <v>0</v>
      </c>
      <c r="WQC19">
        <f>'SEGUIMIENTO CONVENIOS'!WPX572</f>
        <v>0</v>
      </c>
      <c r="WQD19">
        <f>'SEGUIMIENTO CONVENIOS'!WPY572</f>
        <v>0</v>
      </c>
      <c r="WQE19">
        <f>'SEGUIMIENTO CONVENIOS'!WPZ572</f>
        <v>0</v>
      </c>
      <c r="WQF19">
        <f>'SEGUIMIENTO CONVENIOS'!WQA572</f>
        <v>0</v>
      </c>
      <c r="WQG19">
        <f>'SEGUIMIENTO CONVENIOS'!WQB572</f>
        <v>0</v>
      </c>
      <c r="WQH19">
        <f>'SEGUIMIENTO CONVENIOS'!WQC572</f>
        <v>0</v>
      </c>
      <c r="WQI19">
        <f>'SEGUIMIENTO CONVENIOS'!WQD572</f>
        <v>0</v>
      </c>
      <c r="WQJ19">
        <f>'SEGUIMIENTO CONVENIOS'!WQE572</f>
        <v>0</v>
      </c>
      <c r="WQK19">
        <f>'SEGUIMIENTO CONVENIOS'!WQF572</f>
        <v>0</v>
      </c>
      <c r="WQL19">
        <f>'SEGUIMIENTO CONVENIOS'!WQG572</f>
        <v>0</v>
      </c>
      <c r="WQM19">
        <f>'SEGUIMIENTO CONVENIOS'!WQH572</f>
        <v>0</v>
      </c>
      <c r="WQN19">
        <f>'SEGUIMIENTO CONVENIOS'!WQI572</f>
        <v>0</v>
      </c>
      <c r="WQO19">
        <f>'SEGUIMIENTO CONVENIOS'!WQJ572</f>
        <v>0</v>
      </c>
      <c r="WQP19">
        <f>'SEGUIMIENTO CONVENIOS'!WQK572</f>
        <v>0</v>
      </c>
      <c r="WQQ19">
        <f>'SEGUIMIENTO CONVENIOS'!WQL572</f>
        <v>0</v>
      </c>
      <c r="WQR19">
        <f>'SEGUIMIENTO CONVENIOS'!WQM572</f>
        <v>0</v>
      </c>
      <c r="WQS19">
        <f>'SEGUIMIENTO CONVENIOS'!WQN572</f>
        <v>0</v>
      </c>
      <c r="WQT19">
        <f>'SEGUIMIENTO CONVENIOS'!WQO572</f>
        <v>0</v>
      </c>
      <c r="WQU19">
        <f>'SEGUIMIENTO CONVENIOS'!WQP572</f>
        <v>0</v>
      </c>
      <c r="WQV19">
        <f>'SEGUIMIENTO CONVENIOS'!WQQ572</f>
        <v>0</v>
      </c>
      <c r="WQW19">
        <f>'SEGUIMIENTO CONVENIOS'!WQR572</f>
        <v>0</v>
      </c>
      <c r="WQX19">
        <f>'SEGUIMIENTO CONVENIOS'!WQS572</f>
        <v>0</v>
      </c>
      <c r="WQY19">
        <f>'SEGUIMIENTO CONVENIOS'!WQT572</f>
        <v>0</v>
      </c>
      <c r="WQZ19">
        <f>'SEGUIMIENTO CONVENIOS'!WQU572</f>
        <v>0</v>
      </c>
      <c r="WRA19">
        <f>'SEGUIMIENTO CONVENIOS'!WQV572</f>
        <v>0</v>
      </c>
      <c r="WRB19">
        <f>'SEGUIMIENTO CONVENIOS'!WQW572</f>
        <v>0</v>
      </c>
      <c r="WRC19">
        <f>'SEGUIMIENTO CONVENIOS'!WQX572</f>
        <v>0</v>
      </c>
      <c r="WRD19">
        <f>'SEGUIMIENTO CONVENIOS'!WQY572</f>
        <v>0</v>
      </c>
      <c r="WRE19">
        <f>'SEGUIMIENTO CONVENIOS'!WQZ572</f>
        <v>0</v>
      </c>
      <c r="WRF19">
        <f>'SEGUIMIENTO CONVENIOS'!WRA572</f>
        <v>0</v>
      </c>
      <c r="WRG19">
        <f>'SEGUIMIENTO CONVENIOS'!WRB572</f>
        <v>0</v>
      </c>
      <c r="WRH19">
        <f>'SEGUIMIENTO CONVENIOS'!WRC572</f>
        <v>0</v>
      </c>
      <c r="WRI19">
        <f>'SEGUIMIENTO CONVENIOS'!WRD572</f>
        <v>0</v>
      </c>
      <c r="WRJ19">
        <f>'SEGUIMIENTO CONVENIOS'!WRE572</f>
        <v>0</v>
      </c>
      <c r="WRK19">
        <f>'SEGUIMIENTO CONVENIOS'!WRF572</f>
        <v>0</v>
      </c>
      <c r="WRL19">
        <f>'SEGUIMIENTO CONVENIOS'!WRG572</f>
        <v>0</v>
      </c>
      <c r="WRM19">
        <f>'SEGUIMIENTO CONVENIOS'!WRH572</f>
        <v>0</v>
      </c>
      <c r="WRN19">
        <f>'SEGUIMIENTO CONVENIOS'!WRI572</f>
        <v>0</v>
      </c>
      <c r="WRO19">
        <f>'SEGUIMIENTO CONVENIOS'!WRJ572</f>
        <v>0</v>
      </c>
      <c r="WRP19">
        <f>'SEGUIMIENTO CONVENIOS'!WRK572</f>
        <v>0</v>
      </c>
      <c r="WRQ19">
        <f>'SEGUIMIENTO CONVENIOS'!WRL572</f>
        <v>0</v>
      </c>
      <c r="WRR19">
        <f>'SEGUIMIENTO CONVENIOS'!WRM572</f>
        <v>0</v>
      </c>
      <c r="WRS19">
        <f>'SEGUIMIENTO CONVENIOS'!WRN572</f>
        <v>0</v>
      </c>
      <c r="WRT19">
        <f>'SEGUIMIENTO CONVENIOS'!WRO572</f>
        <v>0</v>
      </c>
      <c r="WRU19">
        <f>'SEGUIMIENTO CONVENIOS'!WRP572</f>
        <v>0</v>
      </c>
      <c r="WRV19">
        <f>'SEGUIMIENTO CONVENIOS'!WRQ572</f>
        <v>0</v>
      </c>
      <c r="WRW19">
        <f>'SEGUIMIENTO CONVENIOS'!WRR572</f>
        <v>0</v>
      </c>
      <c r="WRX19">
        <f>'SEGUIMIENTO CONVENIOS'!WRS572</f>
        <v>0</v>
      </c>
      <c r="WRY19">
        <f>'SEGUIMIENTO CONVENIOS'!WRT572</f>
        <v>0</v>
      </c>
      <c r="WRZ19">
        <f>'SEGUIMIENTO CONVENIOS'!WRU572</f>
        <v>0</v>
      </c>
      <c r="WSA19">
        <f>'SEGUIMIENTO CONVENIOS'!WRV572</f>
        <v>0</v>
      </c>
      <c r="WSB19">
        <f>'SEGUIMIENTO CONVENIOS'!WRW572</f>
        <v>0</v>
      </c>
      <c r="WSC19">
        <f>'SEGUIMIENTO CONVENIOS'!WRX572</f>
        <v>0</v>
      </c>
      <c r="WSD19">
        <f>'SEGUIMIENTO CONVENIOS'!WRY572</f>
        <v>0</v>
      </c>
      <c r="WSE19">
        <f>'SEGUIMIENTO CONVENIOS'!WRZ572</f>
        <v>0</v>
      </c>
      <c r="WSF19">
        <f>'SEGUIMIENTO CONVENIOS'!WSA572</f>
        <v>0</v>
      </c>
      <c r="WSG19">
        <f>'SEGUIMIENTO CONVENIOS'!WSB572</f>
        <v>0</v>
      </c>
      <c r="WSH19">
        <f>'SEGUIMIENTO CONVENIOS'!WSC572</f>
        <v>0</v>
      </c>
      <c r="WSI19">
        <f>'SEGUIMIENTO CONVENIOS'!WSD572</f>
        <v>0</v>
      </c>
      <c r="WSJ19">
        <f>'SEGUIMIENTO CONVENIOS'!WSE572</f>
        <v>0</v>
      </c>
      <c r="WSK19">
        <f>'SEGUIMIENTO CONVENIOS'!WSF572</f>
        <v>0</v>
      </c>
      <c r="WSL19">
        <f>'SEGUIMIENTO CONVENIOS'!WSG572</f>
        <v>0</v>
      </c>
      <c r="WSM19">
        <f>'SEGUIMIENTO CONVENIOS'!WSH572</f>
        <v>0</v>
      </c>
      <c r="WSN19">
        <f>'SEGUIMIENTO CONVENIOS'!WSI572</f>
        <v>0</v>
      </c>
      <c r="WSO19">
        <f>'SEGUIMIENTO CONVENIOS'!WSJ572</f>
        <v>0</v>
      </c>
      <c r="WSP19">
        <f>'SEGUIMIENTO CONVENIOS'!WSK572</f>
        <v>0</v>
      </c>
      <c r="WSQ19">
        <f>'SEGUIMIENTO CONVENIOS'!WSL572</f>
        <v>0</v>
      </c>
      <c r="WSR19">
        <f>'SEGUIMIENTO CONVENIOS'!WSM572</f>
        <v>0</v>
      </c>
      <c r="WSS19">
        <f>'SEGUIMIENTO CONVENIOS'!WSN572</f>
        <v>0</v>
      </c>
      <c r="WST19">
        <f>'SEGUIMIENTO CONVENIOS'!WSO572</f>
        <v>0</v>
      </c>
      <c r="WSU19">
        <f>'SEGUIMIENTO CONVENIOS'!WSP572</f>
        <v>0</v>
      </c>
      <c r="WSV19">
        <f>'SEGUIMIENTO CONVENIOS'!WSQ572</f>
        <v>0</v>
      </c>
      <c r="WSW19">
        <f>'SEGUIMIENTO CONVENIOS'!WSR572</f>
        <v>0</v>
      </c>
      <c r="WSX19">
        <f>'SEGUIMIENTO CONVENIOS'!WSS572</f>
        <v>0</v>
      </c>
      <c r="WSY19">
        <f>'SEGUIMIENTO CONVENIOS'!WST572</f>
        <v>0</v>
      </c>
      <c r="WSZ19">
        <f>'SEGUIMIENTO CONVENIOS'!WSU572</f>
        <v>0</v>
      </c>
      <c r="WTA19">
        <f>'SEGUIMIENTO CONVENIOS'!WSV572</f>
        <v>0</v>
      </c>
      <c r="WTB19">
        <f>'SEGUIMIENTO CONVENIOS'!WSW572</f>
        <v>0</v>
      </c>
      <c r="WTC19">
        <f>'SEGUIMIENTO CONVENIOS'!WSX572</f>
        <v>0</v>
      </c>
      <c r="WTD19">
        <f>'SEGUIMIENTO CONVENIOS'!WSY572</f>
        <v>0</v>
      </c>
      <c r="WTE19">
        <f>'SEGUIMIENTO CONVENIOS'!WSZ572</f>
        <v>0</v>
      </c>
      <c r="WTF19">
        <f>'SEGUIMIENTO CONVENIOS'!WTA572</f>
        <v>0</v>
      </c>
      <c r="WTG19">
        <f>'SEGUIMIENTO CONVENIOS'!WTB572</f>
        <v>0</v>
      </c>
      <c r="WTH19">
        <f>'SEGUIMIENTO CONVENIOS'!WTC572</f>
        <v>0</v>
      </c>
      <c r="WTI19">
        <f>'SEGUIMIENTO CONVENIOS'!WTD572</f>
        <v>0</v>
      </c>
      <c r="WTJ19">
        <f>'SEGUIMIENTO CONVENIOS'!WTE572</f>
        <v>0</v>
      </c>
      <c r="WTK19">
        <f>'SEGUIMIENTO CONVENIOS'!WTF572</f>
        <v>0</v>
      </c>
      <c r="WTL19">
        <f>'SEGUIMIENTO CONVENIOS'!WTG572</f>
        <v>0</v>
      </c>
      <c r="WTM19">
        <f>'SEGUIMIENTO CONVENIOS'!WTH572</f>
        <v>0</v>
      </c>
      <c r="WTN19">
        <f>'SEGUIMIENTO CONVENIOS'!WTI572</f>
        <v>0</v>
      </c>
      <c r="WTO19">
        <f>'SEGUIMIENTO CONVENIOS'!WTJ572</f>
        <v>0</v>
      </c>
      <c r="WTP19">
        <f>'SEGUIMIENTO CONVENIOS'!WTK572</f>
        <v>0</v>
      </c>
      <c r="WTQ19">
        <f>'SEGUIMIENTO CONVENIOS'!WTL572</f>
        <v>0</v>
      </c>
      <c r="WTR19">
        <f>'SEGUIMIENTO CONVENIOS'!WTM572</f>
        <v>0</v>
      </c>
      <c r="WTS19">
        <f>'SEGUIMIENTO CONVENIOS'!WTN572</f>
        <v>0</v>
      </c>
      <c r="WTT19">
        <f>'SEGUIMIENTO CONVENIOS'!WTO572</f>
        <v>0</v>
      </c>
      <c r="WTU19">
        <f>'SEGUIMIENTO CONVENIOS'!WTP572</f>
        <v>0</v>
      </c>
      <c r="WTV19">
        <f>'SEGUIMIENTO CONVENIOS'!WTQ572</f>
        <v>0</v>
      </c>
      <c r="WTW19">
        <f>'SEGUIMIENTO CONVENIOS'!WTR572</f>
        <v>0</v>
      </c>
      <c r="WTX19">
        <f>'SEGUIMIENTO CONVENIOS'!WTS572</f>
        <v>0</v>
      </c>
      <c r="WTY19">
        <f>'SEGUIMIENTO CONVENIOS'!WTT572</f>
        <v>0</v>
      </c>
      <c r="WTZ19">
        <f>'SEGUIMIENTO CONVENIOS'!WTU572</f>
        <v>0</v>
      </c>
      <c r="WUA19">
        <f>'SEGUIMIENTO CONVENIOS'!WTV572</f>
        <v>0</v>
      </c>
      <c r="WUB19">
        <f>'SEGUIMIENTO CONVENIOS'!WTW572</f>
        <v>0</v>
      </c>
      <c r="WUC19">
        <f>'SEGUIMIENTO CONVENIOS'!WTX572</f>
        <v>0</v>
      </c>
      <c r="WUD19">
        <f>'SEGUIMIENTO CONVENIOS'!WTY572</f>
        <v>0</v>
      </c>
      <c r="WUE19">
        <f>'SEGUIMIENTO CONVENIOS'!WTZ572</f>
        <v>0</v>
      </c>
      <c r="WUF19">
        <f>'SEGUIMIENTO CONVENIOS'!WUA572</f>
        <v>0</v>
      </c>
      <c r="WUG19">
        <f>'SEGUIMIENTO CONVENIOS'!WUB572</f>
        <v>0</v>
      </c>
      <c r="WUH19">
        <f>'SEGUIMIENTO CONVENIOS'!WUC572</f>
        <v>0</v>
      </c>
      <c r="WUI19">
        <f>'SEGUIMIENTO CONVENIOS'!WUD572</f>
        <v>0</v>
      </c>
      <c r="WUJ19">
        <f>'SEGUIMIENTO CONVENIOS'!WUE572</f>
        <v>0</v>
      </c>
      <c r="WUK19">
        <f>'SEGUIMIENTO CONVENIOS'!WUF572</f>
        <v>0</v>
      </c>
      <c r="WUL19">
        <f>'SEGUIMIENTO CONVENIOS'!WUG572</f>
        <v>0</v>
      </c>
      <c r="WUM19">
        <f>'SEGUIMIENTO CONVENIOS'!WUH572</f>
        <v>0</v>
      </c>
      <c r="WUN19">
        <f>'SEGUIMIENTO CONVENIOS'!WUI572</f>
        <v>0</v>
      </c>
      <c r="WUO19">
        <f>'SEGUIMIENTO CONVENIOS'!WUJ572</f>
        <v>0</v>
      </c>
      <c r="WUP19">
        <f>'SEGUIMIENTO CONVENIOS'!WUK572</f>
        <v>0</v>
      </c>
      <c r="WUQ19">
        <f>'SEGUIMIENTO CONVENIOS'!WUL572</f>
        <v>0</v>
      </c>
      <c r="WUR19">
        <f>'SEGUIMIENTO CONVENIOS'!WUM572</f>
        <v>0</v>
      </c>
      <c r="WUS19">
        <f>'SEGUIMIENTO CONVENIOS'!WUN572</f>
        <v>0</v>
      </c>
      <c r="WUT19">
        <f>'SEGUIMIENTO CONVENIOS'!WUO572</f>
        <v>0</v>
      </c>
      <c r="WUU19">
        <f>'SEGUIMIENTO CONVENIOS'!WUP572</f>
        <v>0</v>
      </c>
      <c r="WUV19">
        <f>'SEGUIMIENTO CONVENIOS'!WUQ572</f>
        <v>0</v>
      </c>
      <c r="WUW19">
        <f>'SEGUIMIENTO CONVENIOS'!WUR572</f>
        <v>0</v>
      </c>
      <c r="WUX19">
        <f>'SEGUIMIENTO CONVENIOS'!WUS572</f>
        <v>0</v>
      </c>
      <c r="WUY19">
        <f>'SEGUIMIENTO CONVENIOS'!WUT572</f>
        <v>0</v>
      </c>
      <c r="WUZ19">
        <f>'SEGUIMIENTO CONVENIOS'!WUU572</f>
        <v>0</v>
      </c>
      <c r="WVA19">
        <f>'SEGUIMIENTO CONVENIOS'!WUV572</f>
        <v>0</v>
      </c>
      <c r="WVB19">
        <f>'SEGUIMIENTO CONVENIOS'!WUW572</f>
        <v>0</v>
      </c>
      <c r="WVC19">
        <f>'SEGUIMIENTO CONVENIOS'!WUX572</f>
        <v>0</v>
      </c>
      <c r="WVD19">
        <f>'SEGUIMIENTO CONVENIOS'!WUY572</f>
        <v>0</v>
      </c>
      <c r="WVE19">
        <f>'SEGUIMIENTO CONVENIOS'!WUZ572</f>
        <v>0</v>
      </c>
      <c r="WVF19">
        <f>'SEGUIMIENTO CONVENIOS'!WVA572</f>
        <v>0</v>
      </c>
      <c r="WVG19">
        <f>'SEGUIMIENTO CONVENIOS'!WVB572</f>
        <v>0</v>
      </c>
      <c r="WVH19">
        <f>'SEGUIMIENTO CONVENIOS'!WVC572</f>
        <v>0</v>
      </c>
      <c r="WVI19">
        <f>'SEGUIMIENTO CONVENIOS'!WVD572</f>
        <v>0</v>
      </c>
      <c r="WVJ19">
        <f>'SEGUIMIENTO CONVENIOS'!WVE572</f>
        <v>0</v>
      </c>
      <c r="WVK19">
        <f>'SEGUIMIENTO CONVENIOS'!WVF572</f>
        <v>0</v>
      </c>
      <c r="WVL19">
        <f>'SEGUIMIENTO CONVENIOS'!WVG572</f>
        <v>0</v>
      </c>
      <c r="WVM19">
        <f>'SEGUIMIENTO CONVENIOS'!WVH572</f>
        <v>0</v>
      </c>
      <c r="WVN19">
        <f>'SEGUIMIENTO CONVENIOS'!WVI572</f>
        <v>0</v>
      </c>
      <c r="WVO19">
        <f>'SEGUIMIENTO CONVENIOS'!WVJ572</f>
        <v>0</v>
      </c>
      <c r="WVP19">
        <f>'SEGUIMIENTO CONVENIOS'!WVK572</f>
        <v>0</v>
      </c>
      <c r="WVQ19">
        <f>'SEGUIMIENTO CONVENIOS'!WVL572</f>
        <v>0</v>
      </c>
      <c r="WVR19">
        <f>'SEGUIMIENTO CONVENIOS'!WVM572</f>
        <v>0</v>
      </c>
      <c r="WVS19">
        <f>'SEGUIMIENTO CONVENIOS'!WVN572</f>
        <v>0</v>
      </c>
      <c r="WVT19">
        <f>'SEGUIMIENTO CONVENIOS'!WVO572</f>
        <v>0</v>
      </c>
      <c r="WVU19">
        <f>'SEGUIMIENTO CONVENIOS'!WVP572</f>
        <v>0</v>
      </c>
      <c r="WVV19">
        <f>'SEGUIMIENTO CONVENIOS'!WVQ572</f>
        <v>0</v>
      </c>
      <c r="WVW19">
        <f>'SEGUIMIENTO CONVENIOS'!WVR572</f>
        <v>0</v>
      </c>
      <c r="WVX19">
        <f>'SEGUIMIENTO CONVENIOS'!WVS572</f>
        <v>0</v>
      </c>
      <c r="WVY19">
        <f>'SEGUIMIENTO CONVENIOS'!WVT572</f>
        <v>0</v>
      </c>
      <c r="WVZ19">
        <f>'SEGUIMIENTO CONVENIOS'!WVU572</f>
        <v>0</v>
      </c>
      <c r="WWA19">
        <f>'SEGUIMIENTO CONVENIOS'!WVV572</f>
        <v>0</v>
      </c>
      <c r="WWB19">
        <f>'SEGUIMIENTO CONVENIOS'!WVW572</f>
        <v>0</v>
      </c>
      <c r="WWC19">
        <f>'SEGUIMIENTO CONVENIOS'!WVX572</f>
        <v>0</v>
      </c>
      <c r="WWD19">
        <f>'SEGUIMIENTO CONVENIOS'!WVY572</f>
        <v>0</v>
      </c>
      <c r="WWE19">
        <f>'SEGUIMIENTO CONVENIOS'!WVZ572</f>
        <v>0</v>
      </c>
      <c r="WWF19">
        <f>'SEGUIMIENTO CONVENIOS'!WWA572</f>
        <v>0</v>
      </c>
      <c r="WWG19">
        <f>'SEGUIMIENTO CONVENIOS'!WWB572</f>
        <v>0</v>
      </c>
      <c r="WWH19">
        <f>'SEGUIMIENTO CONVENIOS'!WWC572</f>
        <v>0</v>
      </c>
      <c r="WWI19">
        <f>'SEGUIMIENTO CONVENIOS'!WWD572</f>
        <v>0</v>
      </c>
      <c r="WWJ19">
        <f>'SEGUIMIENTO CONVENIOS'!WWE572</f>
        <v>0</v>
      </c>
      <c r="WWK19">
        <f>'SEGUIMIENTO CONVENIOS'!WWF572</f>
        <v>0</v>
      </c>
      <c r="WWL19">
        <f>'SEGUIMIENTO CONVENIOS'!WWG572</f>
        <v>0</v>
      </c>
      <c r="WWM19">
        <f>'SEGUIMIENTO CONVENIOS'!WWH572</f>
        <v>0</v>
      </c>
      <c r="WWN19">
        <f>'SEGUIMIENTO CONVENIOS'!WWI572</f>
        <v>0</v>
      </c>
      <c r="WWO19">
        <f>'SEGUIMIENTO CONVENIOS'!WWJ572</f>
        <v>0</v>
      </c>
      <c r="WWP19">
        <f>'SEGUIMIENTO CONVENIOS'!WWK572</f>
        <v>0</v>
      </c>
      <c r="WWQ19">
        <f>'SEGUIMIENTO CONVENIOS'!WWL572</f>
        <v>0</v>
      </c>
      <c r="WWR19">
        <f>'SEGUIMIENTO CONVENIOS'!WWM572</f>
        <v>0</v>
      </c>
      <c r="WWS19">
        <f>'SEGUIMIENTO CONVENIOS'!WWN572</f>
        <v>0</v>
      </c>
      <c r="WWT19">
        <f>'SEGUIMIENTO CONVENIOS'!WWO572</f>
        <v>0</v>
      </c>
      <c r="WWU19">
        <f>'SEGUIMIENTO CONVENIOS'!WWP572</f>
        <v>0</v>
      </c>
      <c r="WWV19">
        <f>'SEGUIMIENTO CONVENIOS'!WWQ572</f>
        <v>0</v>
      </c>
      <c r="WWW19">
        <f>'SEGUIMIENTO CONVENIOS'!WWR572</f>
        <v>0</v>
      </c>
      <c r="WWX19">
        <f>'SEGUIMIENTO CONVENIOS'!WWS572</f>
        <v>0</v>
      </c>
      <c r="WWY19">
        <f>'SEGUIMIENTO CONVENIOS'!WWT572</f>
        <v>0</v>
      </c>
      <c r="WWZ19">
        <f>'SEGUIMIENTO CONVENIOS'!WWU572</f>
        <v>0</v>
      </c>
      <c r="WXA19">
        <f>'SEGUIMIENTO CONVENIOS'!WWV572</f>
        <v>0</v>
      </c>
      <c r="WXB19">
        <f>'SEGUIMIENTO CONVENIOS'!WWW572</f>
        <v>0</v>
      </c>
      <c r="WXC19">
        <f>'SEGUIMIENTO CONVENIOS'!WWX572</f>
        <v>0</v>
      </c>
      <c r="WXD19">
        <f>'SEGUIMIENTO CONVENIOS'!WWY572</f>
        <v>0</v>
      </c>
      <c r="WXE19">
        <f>'SEGUIMIENTO CONVENIOS'!WWZ572</f>
        <v>0</v>
      </c>
      <c r="WXF19">
        <f>'SEGUIMIENTO CONVENIOS'!WXA572</f>
        <v>0</v>
      </c>
      <c r="WXG19">
        <f>'SEGUIMIENTO CONVENIOS'!WXB572</f>
        <v>0</v>
      </c>
      <c r="WXH19">
        <f>'SEGUIMIENTO CONVENIOS'!WXC572</f>
        <v>0</v>
      </c>
      <c r="WXI19">
        <f>'SEGUIMIENTO CONVENIOS'!WXD572</f>
        <v>0</v>
      </c>
      <c r="WXJ19">
        <f>'SEGUIMIENTO CONVENIOS'!WXE572</f>
        <v>0</v>
      </c>
      <c r="WXK19">
        <f>'SEGUIMIENTO CONVENIOS'!WXF572</f>
        <v>0</v>
      </c>
      <c r="WXL19">
        <f>'SEGUIMIENTO CONVENIOS'!WXG572</f>
        <v>0</v>
      </c>
      <c r="WXM19">
        <f>'SEGUIMIENTO CONVENIOS'!WXH572</f>
        <v>0</v>
      </c>
      <c r="WXN19">
        <f>'SEGUIMIENTO CONVENIOS'!WXI572</f>
        <v>0</v>
      </c>
      <c r="WXO19">
        <f>'SEGUIMIENTO CONVENIOS'!WXJ572</f>
        <v>0</v>
      </c>
      <c r="WXP19">
        <f>'SEGUIMIENTO CONVENIOS'!WXK572</f>
        <v>0</v>
      </c>
      <c r="WXQ19">
        <f>'SEGUIMIENTO CONVENIOS'!WXL572</f>
        <v>0</v>
      </c>
      <c r="WXR19">
        <f>'SEGUIMIENTO CONVENIOS'!WXM572</f>
        <v>0</v>
      </c>
      <c r="WXS19">
        <f>'SEGUIMIENTO CONVENIOS'!WXN572</f>
        <v>0</v>
      </c>
      <c r="WXT19">
        <f>'SEGUIMIENTO CONVENIOS'!WXO572</f>
        <v>0</v>
      </c>
      <c r="WXU19">
        <f>'SEGUIMIENTO CONVENIOS'!WXP572</f>
        <v>0</v>
      </c>
      <c r="WXV19">
        <f>'SEGUIMIENTO CONVENIOS'!WXQ572</f>
        <v>0</v>
      </c>
      <c r="WXW19">
        <f>'SEGUIMIENTO CONVENIOS'!WXR572</f>
        <v>0</v>
      </c>
      <c r="WXX19">
        <f>'SEGUIMIENTO CONVENIOS'!WXS572</f>
        <v>0</v>
      </c>
      <c r="WXY19">
        <f>'SEGUIMIENTO CONVENIOS'!WXT572</f>
        <v>0</v>
      </c>
      <c r="WXZ19">
        <f>'SEGUIMIENTO CONVENIOS'!WXU572</f>
        <v>0</v>
      </c>
      <c r="WYA19">
        <f>'SEGUIMIENTO CONVENIOS'!WXV572</f>
        <v>0</v>
      </c>
      <c r="WYB19">
        <f>'SEGUIMIENTO CONVENIOS'!WXW572</f>
        <v>0</v>
      </c>
      <c r="WYC19">
        <f>'SEGUIMIENTO CONVENIOS'!WXX572</f>
        <v>0</v>
      </c>
      <c r="WYD19">
        <f>'SEGUIMIENTO CONVENIOS'!WXY572</f>
        <v>0</v>
      </c>
      <c r="WYE19">
        <f>'SEGUIMIENTO CONVENIOS'!WXZ572</f>
        <v>0</v>
      </c>
      <c r="WYF19">
        <f>'SEGUIMIENTO CONVENIOS'!WYA572</f>
        <v>0</v>
      </c>
      <c r="WYG19">
        <f>'SEGUIMIENTO CONVENIOS'!WYB572</f>
        <v>0</v>
      </c>
      <c r="WYH19">
        <f>'SEGUIMIENTO CONVENIOS'!WYC572</f>
        <v>0</v>
      </c>
      <c r="WYI19">
        <f>'SEGUIMIENTO CONVENIOS'!WYD572</f>
        <v>0</v>
      </c>
      <c r="WYJ19">
        <f>'SEGUIMIENTO CONVENIOS'!WYE572</f>
        <v>0</v>
      </c>
      <c r="WYK19">
        <f>'SEGUIMIENTO CONVENIOS'!WYF572</f>
        <v>0</v>
      </c>
      <c r="WYL19">
        <f>'SEGUIMIENTO CONVENIOS'!WYG572</f>
        <v>0</v>
      </c>
      <c r="WYM19">
        <f>'SEGUIMIENTO CONVENIOS'!WYH572</f>
        <v>0</v>
      </c>
      <c r="WYN19">
        <f>'SEGUIMIENTO CONVENIOS'!WYI572</f>
        <v>0</v>
      </c>
      <c r="WYO19">
        <f>'SEGUIMIENTO CONVENIOS'!WYJ572</f>
        <v>0</v>
      </c>
      <c r="WYP19">
        <f>'SEGUIMIENTO CONVENIOS'!WYK572</f>
        <v>0</v>
      </c>
      <c r="WYQ19">
        <f>'SEGUIMIENTO CONVENIOS'!WYL572</f>
        <v>0</v>
      </c>
      <c r="WYR19">
        <f>'SEGUIMIENTO CONVENIOS'!WYM572</f>
        <v>0</v>
      </c>
      <c r="WYS19">
        <f>'SEGUIMIENTO CONVENIOS'!WYN572</f>
        <v>0</v>
      </c>
      <c r="WYT19">
        <f>'SEGUIMIENTO CONVENIOS'!WYO572</f>
        <v>0</v>
      </c>
      <c r="WYU19">
        <f>'SEGUIMIENTO CONVENIOS'!WYP572</f>
        <v>0</v>
      </c>
      <c r="WYV19">
        <f>'SEGUIMIENTO CONVENIOS'!WYQ572</f>
        <v>0</v>
      </c>
      <c r="WYW19">
        <f>'SEGUIMIENTO CONVENIOS'!WYR572</f>
        <v>0</v>
      </c>
      <c r="WYX19">
        <f>'SEGUIMIENTO CONVENIOS'!WYS572</f>
        <v>0</v>
      </c>
      <c r="WYY19">
        <f>'SEGUIMIENTO CONVENIOS'!WYT572</f>
        <v>0</v>
      </c>
      <c r="WYZ19">
        <f>'SEGUIMIENTO CONVENIOS'!WYU572</f>
        <v>0</v>
      </c>
      <c r="WZA19">
        <f>'SEGUIMIENTO CONVENIOS'!WYV572</f>
        <v>0</v>
      </c>
      <c r="WZB19">
        <f>'SEGUIMIENTO CONVENIOS'!WYW572</f>
        <v>0</v>
      </c>
      <c r="WZC19">
        <f>'SEGUIMIENTO CONVENIOS'!WYX572</f>
        <v>0</v>
      </c>
      <c r="WZD19">
        <f>'SEGUIMIENTO CONVENIOS'!WYY572</f>
        <v>0</v>
      </c>
      <c r="WZE19">
        <f>'SEGUIMIENTO CONVENIOS'!WYZ572</f>
        <v>0</v>
      </c>
      <c r="WZF19">
        <f>'SEGUIMIENTO CONVENIOS'!WZA572</f>
        <v>0</v>
      </c>
      <c r="WZG19">
        <f>'SEGUIMIENTO CONVENIOS'!WZB572</f>
        <v>0</v>
      </c>
      <c r="WZH19">
        <f>'SEGUIMIENTO CONVENIOS'!WZC572</f>
        <v>0</v>
      </c>
      <c r="WZI19">
        <f>'SEGUIMIENTO CONVENIOS'!WZD572</f>
        <v>0</v>
      </c>
      <c r="WZJ19">
        <f>'SEGUIMIENTO CONVENIOS'!WZE572</f>
        <v>0</v>
      </c>
      <c r="WZK19">
        <f>'SEGUIMIENTO CONVENIOS'!WZF572</f>
        <v>0</v>
      </c>
      <c r="WZL19">
        <f>'SEGUIMIENTO CONVENIOS'!WZG572</f>
        <v>0</v>
      </c>
      <c r="WZM19">
        <f>'SEGUIMIENTO CONVENIOS'!WZH572</f>
        <v>0</v>
      </c>
      <c r="WZN19">
        <f>'SEGUIMIENTO CONVENIOS'!WZI572</f>
        <v>0</v>
      </c>
      <c r="WZO19">
        <f>'SEGUIMIENTO CONVENIOS'!WZJ572</f>
        <v>0</v>
      </c>
      <c r="WZP19">
        <f>'SEGUIMIENTO CONVENIOS'!WZK572</f>
        <v>0</v>
      </c>
      <c r="WZQ19">
        <f>'SEGUIMIENTO CONVENIOS'!WZL572</f>
        <v>0</v>
      </c>
      <c r="WZR19">
        <f>'SEGUIMIENTO CONVENIOS'!WZM572</f>
        <v>0</v>
      </c>
      <c r="WZS19">
        <f>'SEGUIMIENTO CONVENIOS'!WZN572</f>
        <v>0</v>
      </c>
      <c r="WZT19">
        <f>'SEGUIMIENTO CONVENIOS'!WZO572</f>
        <v>0</v>
      </c>
      <c r="WZU19">
        <f>'SEGUIMIENTO CONVENIOS'!WZP572</f>
        <v>0</v>
      </c>
      <c r="WZV19">
        <f>'SEGUIMIENTO CONVENIOS'!WZQ572</f>
        <v>0</v>
      </c>
      <c r="WZW19">
        <f>'SEGUIMIENTO CONVENIOS'!WZR572</f>
        <v>0</v>
      </c>
      <c r="WZX19">
        <f>'SEGUIMIENTO CONVENIOS'!WZS572</f>
        <v>0</v>
      </c>
      <c r="WZY19">
        <f>'SEGUIMIENTO CONVENIOS'!WZT572</f>
        <v>0</v>
      </c>
      <c r="WZZ19">
        <f>'SEGUIMIENTO CONVENIOS'!WZU572</f>
        <v>0</v>
      </c>
      <c r="XAA19">
        <f>'SEGUIMIENTO CONVENIOS'!WZV572</f>
        <v>0</v>
      </c>
      <c r="XAB19">
        <f>'SEGUIMIENTO CONVENIOS'!WZW572</f>
        <v>0</v>
      </c>
      <c r="XAC19">
        <f>'SEGUIMIENTO CONVENIOS'!WZX572</f>
        <v>0</v>
      </c>
      <c r="XAD19">
        <f>'SEGUIMIENTO CONVENIOS'!WZY572</f>
        <v>0</v>
      </c>
      <c r="XAE19">
        <f>'SEGUIMIENTO CONVENIOS'!WZZ572</f>
        <v>0</v>
      </c>
      <c r="XAF19">
        <f>'SEGUIMIENTO CONVENIOS'!XAA572</f>
        <v>0</v>
      </c>
      <c r="XAG19">
        <f>'SEGUIMIENTO CONVENIOS'!XAB572</f>
        <v>0</v>
      </c>
      <c r="XAH19">
        <f>'SEGUIMIENTO CONVENIOS'!XAC572</f>
        <v>0</v>
      </c>
      <c r="XAI19">
        <f>'SEGUIMIENTO CONVENIOS'!XAD572</f>
        <v>0</v>
      </c>
      <c r="XAJ19">
        <f>'SEGUIMIENTO CONVENIOS'!XAE572</f>
        <v>0</v>
      </c>
      <c r="XAK19">
        <f>'SEGUIMIENTO CONVENIOS'!XAF572</f>
        <v>0</v>
      </c>
      <c r="XAL19">
        <f>'SEGUIMIENTO CONVENIOS'!XAG572</f>
        <v>0</v>
      </c>
      <c r="XAM19">
        <f>'SEGUIMIENTO CONVENIOS'!XAH572</f>
        <v>0</v>
      </c>
      <c r="XAN19">
        <f>'SEGUIMIENTO CONVENIOS'!XAI572</f>
        <v>0</v>
      </c>
      <c r="XAO19">
        <f>'SEGUIMIENTO CONVENIOS'!XAJ572</f>
        <v>0</v>
      </c>
      <c r="XAP19">
        <f>'SEGUIMIENTO CONVENIOS'!XAK572</f>
        <v>0</v>
      </c>
      <c r="XAQ19">
        <f>'SEGUIMIENTO CONVENIOS'!XAL572</f>
        <v>0</v>
      </c>
      <c r="XAR19">
        <f>'SEGUIMIENTO CONVENIOS'!XAM572</f>
        <v>0</v>
      </c>
      <c r="XAS19">
        <f>'SEGUIMIENTO CONVENIOS'!XAN572</f>
        <v>0</v>
      </c>
      <c r="XAT19">
        <f>'SEGUIMIENTO CONVENIOS'!XAO572</f>
        <v>0</v>
      </c>
      <c r="XAU19">
        <f>'SEGUIMIENTO CONVENIOS'!XAP572</f>
        <v>0</v>
      </c>
      <c r="XAV19">
        <f>'SEGUIMIENTO CONVENIOS'!XAQ572</f>
        <v>0</v>
      </c>
      <c r="XAW19">
        <f>'SEGUIMIENTO CONVENIOS'!XAR572</f>
        <v>0</v>
      </c>
      <c r="XAX19">
        <f>'SEGUIMIENTO CONVENIOS'!XAS572</f>
        <v>0</v>
      </c>
      <c r="XAY19">
        <f>'SEGUIMIENTO CONVENIOS'!XAT572</f>
        <v>0</v>
      </c>
      <c r="XAZ19">
        <f>'SEGUIMIENTO CONVENIOS'!XAU572</f>
        <v>0</v>
      </c>
      <c r="XBA19">
        <f>'SEGUIMIENTO CONVENIOS'!XAV572</f>
        <v>0</v>
      </c>
      <c r="XBB19">
        <f>'SEGUIMIENTO CONVENIOS'!XAW572</f>
        <v>0</v>
      </c>
      <c r="XBC19">
        <f>'SEGUIMIENTO CONVENIOS'!XAX572</f>
        <v>0</v>
      </c>
      <c r="XBD19">
        <f>'SEGUIMIENTO CONVENIOS'!XAY572</f>
        <v>0</v>
      </c>
      <c r="XBE19">
        <f>'SEGUIMIENTO CONVENIOS'!XAZ572</f>
        <v>0</v>
      </c>
      <c r="XBF19">
        <f>'SEGUIMIENTO CONVENIOS'!XBA572</f>
        <v>0</v>
      </c>
      <c r="XBG19">
        <f>'SEGUIMIENTO CONVENIOS'!XBB572</f>
        <v>0</v>
      </c>
      <c r="XBH19">
        <f>'SEGUIMIENTO CONVENIOS'!XBC572</f>
        <v>0</v>
      </c>
      <c r="XBI19">
        <f>'SEGUIMIENTO CONVENIOS'!XBD572</f>
        <v>0</v>
      </c>
      <c r="XBJ19">
        <f>'SEGUIMIENTO CONVENIOS'!XBE572</f>
        <v>0</v>
      </c>
      <c r="XBK19">
        <f>'SEGUIMIENTO CONVENIOS'!XBF572</f>
        <v>0</v>
      </c>
      <c r="XBL19">
        <f>'SEGUIMIENTO CONVENIOS'!XBG572</f>
        <v>0</v>
      </c>
      <c r="XBM19">
        <f>'SEGUIMIENTO CONVENIOS'!XBH572</f>
        <v>0</v>
      </c>
      <c r="XBN19">
        <f>'SEGUIMIENTO CONVENIOS'!XBI572</f>
        <v>0</v>
      </c>
      <c r="XBO19">
        <f>'SEGUIMIENTO CONVENIOS'!XBJ572</f>
        <v>0</v>
      </c>
      <c r="XBP19">
        <f>'SEGUIMIENTO CONVENIOS'!XBK572</f>
        <v>0</v>
      </c>
      <c r="XBQ19">
        <f>'SEGUIMIENTO CONVENIOS'!XBL572</f>
        <v>0</v>
      </c>
      <c r="XBR19">
        <f>'SEGUIMIENTO CONVENIOS'!XBM572</f>
        <v>0</v>
      </c>
      <c r="XBS19">
        <f>'SEGUIMIENTO CONVENIOS'!XBN572</f>
        <v>0</v>
      </c>
      <c r="XBT19">
        <f>'SEGUIMIENTO CONVENIOS'!XBO572</f>
        <v>0</v>
      </c>
      <c r="XBU19">
        <f>'SEGUIMIENTO CONVENIOS'!XBP572</f>
        <v>0</v>
      </c>
      <c r="XBV19">
        <f>'SEGUIMIENTO CONVENIOS'!XBQ572</f>
        <v>0</v>
      </c>
      <c r="XBW19">
        <f>'SEGUIMIENTO CONVENIOS'!XBR572</f>
        <v>0</v>
      </c>
      <c r="XBX19">
        <f>'SEGUIMIENTO CONVENIOS'!XBS572</f>
        <v>0</v>
      </c>
      <c r="XBY19">
        <f>'SEGUIMIENTO CONVENIOS'!XBT572</f>
        <v>0</v>
      </c>
      <c r="XBZ19">
        <f>'SEGUIMIENTO CONVENIOS'!XBU572</f>
        <v>0</v>
      </c>
      <c r="XCA19">
        <f>'SEGUIMIENTO CONVENIOS'!XBV572</f>
        <v>0</v>
      </c>
      <c r="XCB19">
        <f>'SEGUIMIENTO CONVENIOS'!XBW572</f>
        <v>0</v>
      </c>
      <c r="XCC19">
        <f>'SEGUIMIENTO CONVENIOS'!XBX572</f>
        <v>0</v>
      </c>
      <c r="XCD19">
        <f>'SEGUIMIENTO CONVENIOS'!XBY572</f>
        <v>0</v>
      </c>
      <c r="XCE19">
        <f>'SEGUIMIENTO CONVENIOS'!XBZ572</f>
        <v>0</v>
      </c>
      <c r="XCF19">
        <f>'SEGUIMIENTO CONVENIOS'!XCA572</f>
        <v>0</v>
      </c>
      <c r="XCG19">
        <f>'SEGUIMIENTO CONVENIOS'!XCB572</f>
        <v>0</v>
      </c>
      <c r="XCH19">
        <f>'SEGUIMIENTO CONVENIOS'!XCC572</f>
        <v>0</v>
      </c>
      <c r="XCI19">
        <f>'SEGUIMIENTO CONVENIOS'!XCD572</f>
        <v>0</v>
      </c>
      <c r="XCJ19">
        <f>'SEGUIMIENTO CONVENIOS'!XCE572</f>
        <v>0</v>
      </c>
      <c r="XCK19">
        <f>'SEGUIMIENTO CONVENIOS'!XCF572</f>
        <v>0</v>
      </c>
      <c r="XCL19">
        <f>'SEGUIMIENTO CONVENIOS'!XCG572</f>
        <v>0</v>
      </c>
      <c r="XCM19">
        <f>'SEGUIMIENTO CONVENIOS'!XCH572</f>
        <v>0</v>
      </c>
      <c r="XCN19">
        <f>'SEGUIMIENTO CONVENIOS'!XCI572</f>
        <v>0</v>
      </c>
      <c r="XCO19">
        <f>'SEGUIMIENTO CONVENIOS'!XCJ572</f>
        <v>0</v>
      </c>
      <c r="XCP19">
        <f>'SEGUIMIENTO CONVENIOS'!XCK572</f>
        <v>0</v>
      </c>
      <c r="XCQ19">
        <f>'SEGUIMIENTO CONVENIOS'!XCL572</f>
        <v>0</v>
      </c>
      <c r="XCR19">
        <f>'SEGUIMIENTO CONVENIOS'!XCM572</f>
        <v>0</v>
      </c>
      <c r="XCS19">
        <f>'SEGUIMIENTO CONVENIOS'!XCN572</f>
        <v>0</v>
      </c>
      <c r="XCT19">
        <f>'SEGUIMIENTO CONVENIOS'!XCO572</f>
        <v>0</v>
      </c>
      <c r="XCU19">
        <f>'SEGUIMIENTO CONVENIOS'!XCP572</f>
        <v>0</v>
      </c>
      <c r="XCV19">
        <f>'SEGUIMIENTO CONVENIOS'!XCQ572</f>
        <v>0</v>
      </c>
      <c r="XCW19">
        <f>'SEGUIMIENTO CONVENIOS'!XCR572</f>
        <v>0</v>
      </c>
      <c r="XCX19">
        <f>'SEGUIMIENTO CONVENIOS'!XCS572</f>
        <v>0</v>
      </c>
      <c r="XCY19">
        <f>'SEGUIMIENTO CONVENIOS'!XCT572</f>
        <v>0</v>
      </c>
      <c r="XCZ19">
        <f>'SEGUIMIENTO CONVENIOS'!XCU572</f>
        <v>0</v>
      </c>
      <c r="XDA19">
        <f>'SEGUIMIENTO CONVENIOS'!XCV572</f>
        <v>0</v>
      </c>
      <c r="XDB19">
        <f>'SEGUIMIENTO CONVENIOS'!XCW572</f>
        <v>0</v>
      </c>
      <c r="XDC19">
        <f>'SEGUIMIENTO CONVENIOS'!XCX572</f>
        <v>0</v>
      </c>
      <c r="XDD19">
        <f>'SEGUIMIENTO CONVENIOS'!XCY572</f>
        <v>0</v>
      </c>
      <c r="XDE19">
        <f>'SEGUIMIENTO CONVENIOS'!XCZ572</f>
        <v>0</v>
      </c>
      <c r="XDF19">
        <f>'SEGUIMIENTO CONVENIOS'!XDA572</f>
        <v>0</v>
      </c>
      <c r="XDG19">
        <f>'SEGUIMIENTO CONVENIOS'!XDB572</f>
        <v>0</v>
      </c>
      <c r="XDH19">
        <f>'SEGUIMIENTO CONVENIOS'!XDC572</f>
        <v>0</v>
      </c>
      <c r="XDI19">
        <f>'SEGUIMIENTO CONVENIOS'!XDD572</f>
        <v>0</v>
      </c>
      <c r="XDJ19">
        <f>'SEGUIMIENTO CONVENIOS'!XDE572</f>
        <v>0</v>
      </c>
      <c r="XDK19">
        <f>'SEGUIMIENTO CONVENIOS'!XDF572</f>
        <v>0</v>
      </c>
      <c r="XDL19">
        <f>'SEGUIMIENTO CONVENIOS'!XDG572</f>
        <v>0</v>
      </c>
      <c r="XDM19">
        <f>'SEGUIMIENTO CONVENIOS'!XDH572</f>
        <v>0</v>
      </c>
      <c r="XDN19">
        <f>'SEGUIMIENTO CONVENIOS'!XDI572</f>
        <v>0</v>
      </c>
      <c r="XDO19">
        <f>'SEGUIMIENTO CONVENIOS'!XDJ572</f>
        <v>0</v>
      </c>
      <c r="XDP19">
        <f>'SEGUIMIENTO CONVENIOS'!XDK572</f>
        <v>0</v>
      </c>
      <c r="XDQ19">
        <f>'SEGUIMIENTO CONVENIOS'!XDL572</f>
        <v>0</v>
      </c>
      <c r="XDR19">
        <f>'SEGUIMIENTO CONVENIOS'!XDM572</f>
        <v>0</v>
      </c>
      <c r="XDS19">
        <f>'SEGUIMIENTO CONVENIOS'!XDN572</f>
        <v>0</v>
      </c>
      <c r="XDT19">
        <f>'SEGUIMIENTO CONVENIOS'!XDO572</f>
        <v>0</v>
      </c>
      <c r="XDU19">
        <f>'SEGUIMIENTO CONVENIOS'!XDP572</f>
        <v>0</v>
      </c>
      <c r="XDV19">
        <f>'SEGUIMIENTO CONVENIOS'!XDQ572</f>
        <v>0</v>
      </c>
      <c r="XDW19">
        <f>'SEGUIMIENTO CONVENIOS'!XDR572</f>
        <v>0</v>
      </c>
      <c r="XDX19">
        <f>'SEGUIMIENTO CONVENIOS'!XDS572</f>
        <v>0</v>
      </c>
      <c r="XDY19">
        <f>'SEGUIMIENTO CONVENIOS'!XDT572</f>
        <v>0</v>
      </c>
      <c r="XDZ19">
        <f>'SEGUIMIENTO CONVENIOS'!XDU572</f>
        <v>0</v>
      </c>
      <c r="XEA19">
        <f>'SEGUIMIENTO CONVENIOS'!XDV572</f>
        <v>0</v>
      </c>
      <c r="XEB19">
        <f>'SEGUIMIENTO CONVENIOS'!XDW572</f>
        <v>0</v>
      </c>
      <c r="XEC19">
        <f>'SEGUIMIENTO CONVENIOS'!XDX572</f>
        <v>0</v>
      </c>
      <c r="XED19">
        <f>'SEGUIMIENTO CONVENIOS'!XDY572</f>
        <v>0</v>
      </c>
      <c r="XEE19">
        <f>'SEGUIMIENTO CONVENIOS'!XDZ572</f>
        <v>0</v>
      </c>
      <c r="XEF19">
        <f>'SEGUIMIENTO CONVENIOS'!XEA572</f>
        <v>0</v>
      </c>
      <c r="XEG19">
        <f>'SEGUIMIENTO CONVENIOS'!XEB572</f>
        <v>0</v>
      </c>
      <c r="XEH19">
        <f>'SEGUIMIENTO CONVENIOS'!XEC572</f>
        <v>0</v>
      </c>
      <c r="XEI19">
        <f>'SEGUIMIENTO CONVENIOS'!XED572</f>
        <v>0</v>
      </c>
      <c r="XEJ19">
        <f>'SEGUIMIENTO CONVENIOS'!XEE572</f>
        <v>0</v>
      </c>
      <c r="XEK19">
        <f>'SEGUIMIENTO CONVENIOS'!XEF572</f>
        <v>0</v>
      </c>
      <c r="XEL19">
        <f>'SEGUIMIENTO CONVENIOS'!XEG572</f>
        <v>0</v>
      </c>
      <c r="XEM19">
        <f>'SEGUIMIENTO CONVENIOS'!XEH572</f>
        <v>0</v>
      </c>
      <c r="XEN19">
        <f>'SEGUIMIENTO CONVENIOS'!XEI572</f>
        <v>0</v>
      </c>
      <c r="XEO19">
        <f>'SEGUIMIENTO CONVENIOS'!XEJ572</f>
        <v>0</v>
      </c>
      <c r="XEP19">
        <f>'SEGUIMIENTO CONVENIOS'!XEK572</f>
        <v>0</v>
      </c>
      <c r="XEQ19">
        <f>'SEGUIMIENTO CONVENIOS'!XEL572</f>
        <v>0</v>
      </c>
      <c r="XER19">
        <f>'SEGUIMIENTO CONVENIOS'!XEM572</f>
        <v>0</v>
      </c>
      <c r="XES19">
        <f>'SEGUIMIENTO CONVENIOS'!XEN572</f>
        <v>0</v>
      </c>
      <c r="XET19">
        <f>'SEGUIMIENTO CONVENIOS'!XEO572</f>
        <v>0</v>
      </c>
      <c r="XEU19">
        <f>'SEGUIMIENTO CONVENIOS'!XEP572</f>
        <v>0</v>
      </c>
      <c r="XEV19">
        <f>'SEGUIMIENTO CONVENIOS'!XEQ572</f>
        <v>0</v>
      </c>
      <c r="XEW19">
        <f>'SEGUIMIENTO CONVENIOS'!XER572</f>
        <v>0</v>
      </c>
      <c r="XEX19">
        <f>'SEGUIMIENTO CONVENIOS'!XES572</f>
        <v>0</v>
      </c>
      <c r="XEY19">
        <f>'SEGUIMIENTO CONVENIOS'!XET572</f>
        <v>0</v>
      </c>
      <c r="XEZ19">
        <f>'SEGUIMIENTO CONVENIOS'!XEU572</f>
        <v>0</v>
      </c>
      <c r="XFA19">
        <f>'SEGUIMIENTO CONVENIOS'!XEV572</f>
        <v>0</v>
      </c>
      <c r="XFB19">
        <f>'SEGUIMIENTO CONVENIOS'!XEW572</f>
        <v>0</v>
      </c>
      <c r="XFC19">
        <f>'SEGUIMIENTO CONVENIOS'!XEX572</f>
        <v>0</v>
      </c>
      <c r="XFD19">
        <f>'SEGUIMIENTO CONVENIOS'!XEY572</f>
        <v>0</v>
      </c>
    </row>
    <row r="33" spans="5:5" x14ac:dyDescent="0.25">
      <c r="E33"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Hoja3</vt:lpstr>
      <vt:lpstr>SEGUIMIENTO CONVENIOS</vt:lpstr>
      <vt:lpstr>Hoja1</vt:lpstr>
      <vt:lpstr>'SEGUIMIENTO CONVENIOS'!Área_de_impresión</vt:lpstr>
      <vt:lpstr>'SEGUIMIENTO CONVENIOS'!Títulos_a_imprimir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Lissette Flores</dc:creator>
  <cp:lastModifiedBy>Aracely Jessenia Castro Mero</cp:lastModifiedBy>
  <cp:lastPrinted>2025-06-20T14:01:04Z</cp:lastPrinted>
  <dcterms:created xsi:type="dcterms:W3CDTF">2024-11-05T14:30:21Z</dcterms:created>
  <dcterms:modified xsi:type="dcterms:W3CDTF">2025-12-01T21:14:19Z</dcterms:modified>
</cp:coreProperties>
</file>